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</externalReferences>
  <definedNames>
    <definedName name="_xlnm.Print_Area" localSheetId="0">'AL 2024'!$A$1:$N$98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H77" i="134"/>
  <c r="G77"/>
  <c r="H66"/>
  <c r="G66"/>
  <c r="H39"/>
  <c r="G39"/>
  <c r="H31"/>
  <c r="G31"/>
  <c r="I86"/>
  <c r="J86"/>
  <c r="K86"/>
  <c r="L86"/>
  <c r="M86"/>
  <c r="N86"/>
  <c r="C79"/>
  <c r="C80"/>
  <c r="C81"/>
  <c r="C82"/>
  <c r="C83"/>
  <c r="C84"/>
  <c r="C78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40"/>
  <c r="C33"/>
  <c r="C34"/>
  <c r="C35"/>
  <c r="C36"/>
  <c r="C37"/>
  <c r="C38"/>
  <c r="C3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"/>
  <c r="E98"/>
  <c r="F98"/>
  <c r="G98"/>
  <c r="H98"/>
  <c r="I98"/>
  <c r="J98"/>
  <c r="K98"/>
  <c r="L98"/>
  <c r="M98"/>
  <c r="N98"/>
  <c r="E90"/>
  <c r="F90"/>
  <c r="G90"/>
  <c r="H90"/>
  <c r="I90"/>
  <c r="J90"/>
  <c r="K90"/>
  <c r="L90"/>
  <c r="M90"/>
  <c r="N90"/>
  <c r="E85"/>
  <c r="F85"/>
  <c r="G85"/>
  <c r="H85"/>
  <c r="I85"/>
  <c r="J85"/>
  <c r="K85"/>
  <c r="L85"/>
  <c r="M85"/>
  <c r="N85"/>
  <c r="E77"/>
  <c r="F77"/>
  <c r="I77"/>
  <c r="J77"/>
  <c r="K77"/>
  <c r="L77"/>
  <c r="M77"/>
  <c r="N77"/>
  <c r="E66"/>
  <c r="F66"/>
  <c r="I66"/>
  <c r="J66"/>
  <c r="K66"/>
  <c r="L66"/>
  <c r="M66"/>
  <c r="N66"/>
  <c r="E39"/>
  <c r="F39"/>
  <c r="I39"/>
  <c r="J39"/>
  <c r="K39"/>
  <c r="L39"/>
  <c r="M39"/>
  <c r="N39"/>
  <c r="E31"/>
  <c r="F31"/>
  <c r="I31"/>
  <c r="J31"/>
  <c r="K31"/>
  <c r="L31"/>
  <c r="M31"/>
  <c r="N31"/>
  <c r="D31"/>
  <c r="D39"/>
  <c r="D66"/>
  <c r="D77"/>
  <c r="D85"/>
  <c r="D90"/>
  <c r="D98"/>
  <c r="C98"/>
  <c r="C90"/>
  <c r="C85"/>
  <c r="C77"/>
  <c r="C66"/>
  <c r="C39"/>
  <c r="C86" l="1"/>
  <c r="H86"/>
  <c r="G86"/>
  <c r="O85"/>
  <c r="O39"/>
  <c r="O90"/>
  <c r="O98"/>
  <c r="B114" s="1"/>
  <c r="B116" s="1"/>
  <c r="O77"/>
  <c r="B106" s="1"/>
  <c r="O66"/>
  <c r="E86"/>
  <c r="F86"/>
  <c r="D86"/>
  <c r="O31"/>
  <c r="A79"/>
  <c r="A80" s="1"/>
  <c r="A81" s="1"/>
  <c r="A82" s="1"/>
  <c r="A74"/>
  <c r="A75" s="1"/>
  <c r="A76" s="1"/>
  <c r="A68"/>
  <c r="A69" s="1"/>
  <c r="A70" s="1"/>
  <c r="A71" s="1"/>
  <c r="A72" s="1"/>
  <c r="A4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33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108" l="1"/>
  <c r="B110"/>
  <c r="B112" s="1"/>
</calcChain>
</file>

<file path=xl/sharedStrings.xml><?xml version="1.0" encoding="utf-8"?>
<sst xmlns="http://schemas.openxmlformats.org/spreadsheetml/2006/main" count="110" uniqueCount="92">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</sst>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2.2024_ec.%20ian.+monit.+AL%20mart-iu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I9">
            <v>29715.570000000007</v>
          </cell>
        </row>
        <row r="10">
          <cell r="I10">
            <v>26570.540000000005</v>
          </cell>
        </row>
        <row r="11">
          <cell r="I11">
            <v>30245.989999999998</v>
          </cell>
        </row>
        <row r="12">
          <cell r="I12">
            <v>2348.010000000002</v>
          </cell>
        </row>
        <row r="13">
          <cell r="I13">
            <v>102322.7</v>
          </cell>
          <cell r="J13">
            <v>20870.219999999677</v>
          </cell>
        </row>
        <row r="14">
          <cell r="I14">
            <v>137205.03</v>
          </cell>
          <cell r="J14">
            <v>8417.3199999999852</v>
          </cell>
        </row>
        <row r="15">
          <cell r="I15">
            <v>35056.1</v>
          </cell>
          <cell r="J15">
            <v>12507.640000000067</v>
          </cell>
          <cell r="L15">
            <v>220.83000000000004</v>
          </cell>
        </row>
        <row r="16">
          <cell r="I16">
            <v>27996.339999999997</v>
          </cell>
        </row>
        <row r="17">
          <cell r="I17">
            <v>45744.85</v>
          </cell>
          <cell r="J17">
            <v>2052.6599999999971</v>
          </cell>
          <cell r="L17">
            <v>389.30000000000007</v>
          </cell>
        </row>
        <row r="18">
          <cell r="I18">
            <v>41460.5</v>
          </cell>
        </row>
        <row r="19">
          <cell r="I19">
            <v>26650.079999999998</v>
          </cell>
          <cell r="J19">
            <v>40432.750000000262</v>
          </cell>
          <cell r="L19">
            <v>35</v>
          </cell>
        </row>
        <row r="20">
          <cell r="I20">
            <v>35613.07</v>
          </cell>
          <cell r="J20">
            <v>11077.750000000071</v>
          </cell>
        </row>
        <row r="21">
          <cell r="I21">
            <v>42173.57</v>
          </cell>
          <cell r="J21">
            <v>1155.5300000000002</v>
          </cell>
          <cell r="L21">
            <v>131.29999999999998</v>
          </cell>
        </row>
        <row r="22">
          <cell r="I22">
            <v>69468.490000000005</v>
          </cell>
          <cell r="J22">
            <v>19400.95000000015</v>
          </cell>
          <cell r="L22">
            <v>1330.2800000000007</v>
          </cell>
        </row>
        <row r="23">
          <cell r="I23">
            <v>60016.6</v>
          </cell>
          <cell r="J23">
            <v>10014.179999999995</v>
          </cell>
          <cell r="L23">
            <v>1197.1600000000003</v>
          </cell>
        </row>
        <row r="24">
          <cell r="I24">
            <v>36761.480000000003</v>
          </cell>
          <cell r="J24">
            <v>1421.6599999999996</v>
          </cell>
        </row>
        <row r="25">
          <cell r="I25">
            <v>31270.179999999997</v>
          </cell>
          <cell r="J25">
            <v>11605.090000000009</v>
          </cell>
          <cell r="L25">
            <v>126.55</v>
          </cell>
        </row>
        <row r="26">
          <cell r="I26">
            <v>73006.69</v>
          </cell>
          <cell r="J26">
            <v>4617.3199999999888</v>
          </cell>
          <cell r="L26">
            <v>422.05000000000013</v>
          </cell>
        </row>
        <row r="27">
          <cell r="I27">
            <v>37180.61</v>
          </cell>
        </row>
        <row r="28">
          <cell r="I28">
            <v>1312.2199999999975</v>
          </cell>
        </row>
        <row r="29">
          <cell r="I29">
            <v>30425.590000000004</v>
          </cell>
          <cell r="J29">
            <v>113.54</v>
          </cell>
        </row>
        <row r="30">
          <cell r="I30">
            <v>3574.8999999999978</v>
          </cell>
        </row>
        <row r="31">
          <cell r="I31">
            <v>21296.12</v>
          </cell>
        </row>
        <row r="32">
          <cell r="I32">
            <v>74295.47</v>
          </cell>
          <cell r="J32">
            <v>1317.5300000000002</v>
          </cell>
        </row>
        <row r="33">
          <cell r="I33">
            <v>24094.069999999996</v>
          </cell>
          <cell r="J33">
            <v>18636.309999999808</v>
          </cell>
        </row>
        <row r="34">
          <cell r="I34">
            <v>40032.409999999996</v>
          </cell>
        </row>
        <row r="35">
          <cell r="I35">
            <v>60549.83</v>
          </cell>
          <cell r="J35">
            <v>1571.399999999999</v>
          </cell>
          <cell r="L35">
            <v>2840.6399999999971</v>
          </cell>
        </row>
        <row r="36">
          <cell r="I36">
            <v>45119.99</v>
          </cell>
          <cell r="J36">
            <v>1686.1599999999992</v>
          </cell>
        </row>
        <row r="40">
          <cell r="I40">
            <v>6960</v>
          </cell>
          <cell r="J40">
            <v>1680</v>
          </cell>
        </row>
        <row r="41">
          <cell r="I41">
            <v>438.3</v>
          </cell>
        </row>
        <row r="42">
          <cell r="I42">
            <v>8333.8999999999978</v>
          </cell>
        </row>
        <row r="43">
          <cell r="I43">
            <v>97.399999999999977</v>
          </cell>
        </row>
        <row r="44">
          <cell r="I44">
            <v>0</v>
          </cell>
        </row>
        <row r="45">
          <cell r="I45">
            <v>1266.2</v>
          </cell>
        </row>
        <row r="46">
          <cell r="I46">
            <v>1022.7</v>
          </cell>
        </row>
        <row r="50">
          <cell r="I50">
            <v>123670.64</v>
          </cell>
          <cell r="J50">
            <v>880283.68</v>
          </cell>
        </row>
        <row r="51">
          <cell r="I51">
            <v>36241.199999999997</v>
          </cell>
          <cell r="J51">
            <v>2330.6999999999998</v>
          </cell>
        </row>
        <row r="52">
          <cell r="I52">
            <v>15198</v>
          </cell>
        </row>
        <row r="53">
          <cell r="I53">
            <v>67939.83</v>
          </cell>
          <cell r="J53">
            <v>431366.01</v>
          </cell>
        </row>
        <row r="54">
          <cell r="I54">
            <v>37947.879999999997</v>
          </cell>
          <cell r="J54">
            <v>44212.160000000003</v>
          </cell>
        </row>
        <row r="55">
          <cell r="I55">
            <v>79244.800000000003</v>
          </cell>
          <cell r="J55">
            <v>158245.09000000029</v>
          </cell>
        </row>
        <row r="56">
          <cell r="I56">
            <v>53073.65</v>
          </cell>
          <cell r="J56">
            <v>13035.560000000016</v>
          </cell>
        </row>
        <row r="57">
          <cell r="I57">
            <v>46187.880000000005</v>
          </cell>
          <cell r="J57">
            <v>128098.64000000001</v>
          </cell>
        </row>
        <row r="58">
          <cell r="I58">
            <v>3703.63</v>
          </cell>
        </row>
        <row r="59">
          <cell r="I59">
            <v>23151</v>
          </cell>
          <cell r="J59">
            <v>13869</v>
          </cell>
        </row>
        <row r="60">
          <cell r="I60">
            <v>25867.8</v>
          </cell>
          <cell r="J60">
            <v>130980</v>
          </cell>
        </row>
        <row r="61">
          <cell r="I61">
            <v>38834</v>
          </cell>
          <cell r="J61">
            <v>85684.760000000009</v>
          </cell>
        </row>
        <row r="62">
          <cell r="I62">
            <v>36000.120000000003</v>
          </cell>
          <cell r="J62">
            <v>376538.69</v>
          </cell>
        </row>
        <row r="63">
          <cell r="I63">
            <v>76333.66</v>
          </cell>
          <cell r="J63">
            <v>1189874.68</v>
          </cell>
        </row>
        <row r="64">
          <cell r="I64">
            <v>53753.280000000006</v>
          </cell>
          <cell r="J64">
            <v>489</v>
          </cell>
        </row>
        <row r="65">
          <cell r="I65">
            <v>15749</v>
          </cell>
          <cell r="J65">
            <v>4872</v>
          </cell>
        </row>
        <row r="66">
          <cell r="I66">
            <v>65967.91</v>
          </cell>
          <cell r="J66">
            <v>3272</v>
          </cell>
        </row>
        <row r="67">
          <cell r="I67">
            <v>23417.39</v>
          </cell>
          <cell r="J67">
            <v>2984</v>
          </cell>
        </row>
        <row r="68">
          <cell r="I68">
            <v>6438.53</v>
          </cell>
        </row>
        <row r="69">
          <cell r="I69">
            <v>23561.579999999998</v>
          </cell>
          <cell r="L69">
            <v>576.41999999999996</v>
          </cell>
        </row>
        <row r="70">
          <cell r="I70">
            <v>12478.3</v>
          </cell>
          <cell r="J70">
            <v>1419.75</v>
          </cell>
        </row>
        <row r="71">
          <cell r="I71">
            <v>4995.0700000000006</v>
          </cell>
          <cell r="J71">
            <v>645.60000000000014</v>
          </cell>
        </row>
        <row r="72">
          <cell r="I72">
            <v>11817</v>
          </cell>
          <cell r="J72">
            <v>319367</v>
          </cell>
        </row>
        <row r="73">
          <cell r="I73">
            <v>52607.170000000006</v>
          </cell>
          <cell r="J73">
            <v>149952.63</v>
          </cell>
        </row>
        <row r="74">
          <cell r="I74">
            <v>26327</v>
          </cell>
          <cell r="J74">
            <v>4250</v>
          </cell>
        </row>
        <row r="75">
          <cell r="I75">
            <v>16167</v>
          </cell>
          <cell r="J75">
            <v>185867</v>
          </cell>
        </row>
        <row r="92">
          <cell r="I92">
            <v>465.0600000000004</v>
          </cell>
        </row>
        <row r="93">
          <cell r="I93">
            <v>8645.0999999999985</v>
          </cell>
        </row>
        <row r="94">
          <cell r="I94">
            <v>4873.0199999999995</v>
          </cell>
        </row>
        <row r="95">
          <cell r="I95">
            <v>5014.5599999999995</v>
          </cell>
        </row>
        <row r="96">
          <cell r="I96">
            <v>1273.8600000000001</v>
          </cell>
        </row>
        <row r="97">
          <cell r="I97">
            <v>3963.12</v>
          </cell>
        </row>
        <row r="98">
          <cell r="I98">
            <v>4981.5599999999995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6"/>
  <sheetViews>
    <sheetView tabSelected="1" view="pageBreakPreview" zoomScale="110" zoomScaleNormal="95" zoomScaleSheetLayoutView="110" zoomScalePageLayoutView="82" workbookViewId="0">
      <pane ySplit="2" topLeftCell="A3" activePane="bottomLeft" state="frozen"/>
      <selection pane="bottomLeft" activeCell="A109" sqref="A109:XFD109"/>
    </sheetView>
  </sheetViews>
  <sheetFormatPr defaultColWidth="9.140625" defaultRowHeight="12" outlineLevelCol="1"/>
  <cols>
    <col min="1" max="1" width="6.42578125" style="36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20" customWidth="1"/>
    <col min="9" max="9" width="14.42578125" style="20" hidden="1" customWidth="1" outlineLevel="1"/>
    <col min="10" max="10" width="14.28515625" style="20" hidden="1" customWidth="1" outlineLevel="1"/>
    <col min="11" max="11" width="14.7109375" style="20" hidden="1" customWidth="1" outlineLevel="1"/>
    <col min="12" max="12" width="13.7109375" style="20" hidden="1" customWidth="1" outlineLevel="1"/>
    <col min="13" max="13" width="14.140625" style="20" hidden="1" customWidth="1" outlineLevel="1"/>
    <col min="14" max="14" width="13.85546875" style="20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52" t="s">
        <v>53</v>
      </c>
      <c r="B1" s="50" t="s">
        <v>0</v>
      </c>
      <c r="C1" s="50" t="s">
        <v>70</v>
      </c>
      <c r="D1" s="50" t="s">
        <v>71</v>
      </c>
      <c r="E1" s="50" t="s">
        <v>72</v>
      </c>
      <c r="F1" s="54" t="s">
        <v>73</v>
      </c>
      <c r="G1" s="55" t="s">
        <v>74</v>
      </c>
      <c r="H1" s="55" t="s">
        <v>75</v>
      </c>
      <c r="I1" s="55" t="s">
        <v>76</v>
      </c>
      <c r="J1" s="49" t="s">
        <v>77</v>
      </c>
      <c r="K1" s="49" t="s">
        <v>78</v>
      </c>
      <c r="L1" s="49" t="s">
        <v>79</v>
      </c>
      <c r="M1" s="49" t="s">
        <v>80</v>
      </c>
      <c r="N1" s="49" t="s">
        <v>81</v>
      </c>
    </row>
    <row r="2" spans="1:18" s="8" customFormat="1" ht="10.5">
      <c r="A2" s="53"/>
      <c r="B2" s="51"/>
      <c r="C2" s="51"/>
      <c r="D2" s="51"/>
      <c r="E2" s="51"/>
      <c r="F2" s="54"/>
      <c r="G2" s="55"/>
      <c r="H2" s="55"/>
      <c r="I2" s="55"/>
      <c r="J2" s="49"/>
      <c r="K2" s="49"/>
      <c r="L2" s="49"/>
      <c r="M2" s="49"/>
      <c r="N2" s="49"/>
    </row>
    <row r="3" spans="1:18" ht="14.1" customHeight="1">
      <c r="A3" s="32">
        <v>1</v>
      </c>
      <c r="B3" s="1" t="s">
        <v>1</v>
      </c>
      <c r="C3" s="29">
        <f>+'[1]AL 2024'!I9+'[1]AL 2024'!J9+'[1]AL 2024'!L9</f>
        <v>29715.570000000007</v>
      </c>
      <c r="D3" s="29">
        <v>47597.630000000005</v>
      </c>
      <c r="E3" s="15">
        <v>79392.72</v>
      </c>
      <c r="F3" s="15">
        <v>52928.479999999996</v>
      </c>
      <c r="G3" s="15">
        <v>52928.479999999996</v>
      </c>
      <c r="H3" s="15">
        <v>52928.479999999996</v>
      </c>
      <c r="I3" s="15"/>
      <c r="J3" s="15"/>
      <c r="K3" s="15"/>
      <c r="L3" s="15"/>
      <c r="M3" s="15"/>
      <c r="N3" s="15"/>
      <c r="O3" s="16"/>
      <c r="R3" s="16"/>
    </row>
    <row r="4" spans="1:18" ht="14.1" customHeight="1">
      <c r="A4" s="32">
        <f>A3+1</f>
        <v>2</v>
      </c>
      <c r="B4" s="1" t="s">
        <v>2</v>
      </c>
      <c r="C4" s="29">
        <f>+'[1]AL 2024'!I10+'[1]AL 2024'!J10+'[1]AL 2024'!L10</f>
        <v>26570.540000000005</v>
      </c>
      <c r="D4" s="29">
        <v>44519.54</v>
      </c>
      <c r="E4" s="15">
        <v>74271.03</v>
      </c>
      <c r="F4" s="15">
        <v>49514.020000000004</v>
      </c>
      <c r="G4" s="15">
        <v>49514.020000000004</v>
      </c>
      <c r="H4" s="15">
        <v>49514.020000000004</v>
      </c>
      <c r="I4" s="15"/>
      <c r="J4" s="15"/>
      <c r="K4" s="15"/>
      <c r="L4" s="15"/>
      <c r="M4" s="15"/>
      <c r="N4" s="15"/>
      <c r="O4" s="16"/>
      <c r="R4" s="16"/>
    </row>
    <row r="5" spans="1:18" ht="14.1" customHeight="1">
      <c r="A5" s="32">
        <f t="shared" ref="A5:A30" si="0">A4+1</f>
        <v>3</v>
      </c>
      <c r="B5" s="1" t="s">
        <v>3</v>
      </c>
      <c r="C5" s="29">
        <f>+'[1]AL 2024'!I11+'[1]AL 2024'!J11+'[1]AL 2024'!L11</f>
        <v>30245.989999999998</v>
      </c>
      <c r="D5" s="29">
        <v>45434.66</v>
      </c>
      <c r="E5" s="15">
        <v>75779.790000000008</v>
      </c>
      <c r="F5" s="15">
        <v>50519.86</v>
      </c>
      <c r="G5" s="15">
        <v>50519.86</v>
      </c>
      <c r="H5" s="15">
        <v>50519.86</v>
      </c>
      <c r="I5" s="15"/>
      <c r="J5" s="15"/>
      <c r="K5" s="15"/>
      <c r="L5" s="15"/>
      <c r="M5" s="15"/>
      <c r="N5" s="15"/>
      <c r="O5" s="16"/>
      <c r="R5" s="16"/>
    </row>
    <row r="6" spans="1:18" ht="14.1" customHeight="1">
      <c r="A6" s="32">
        <f t="shared" si="0"/>
        <v>4</v>
      </c>
      <c r="B6" s="1" t="s">
        <v>40</v>
      </c>
      <c r="C6" s="29">
        <f>+'[1]AL 2024'!I12+'[1]AL 2024'!J12+'[1]AL 2024'!L12</f>
        <v>2348.010000000002</v>
      </c>
      <c r="D6" s="29">
        <v>32424.559999999998</v>
      </c>
      <c r="E6" s="15">
        <v>54090.31</v>
      </c>
      <c r="F6" s="15">
        <v>36060.21</v>
      </c>
      <c r="G6" s="15">
        <v>36060.21</v>
      </c>
      <c r="H6" s="15">
        <v>36060.21</v>
      </c>
      <c r="I6" s="15"/>
      <c r="J6" s="15"/>
      <c r="K6" s="15"/>
      <c r="L6" s="15"/>
      <c r="M6" s="15"/>
      <c r="N6" s="15"/>
      <c r="O6" s="16"/>
      <c r="R6" s="16"/>
    </row>
    <row r="7" spans="1:18" ht="23.45" customHeight="1" collapsed="1">
      <c r="A7" s="32">
        <f t="shared" si="0"/>
        <v>5</v>
      </c>
      <c r="B7" s="2" t="s">
        <v>20</v>
      </c>
      <c r="C7" s="29">
        <f>+'[1]AL 2024'!I13+'[1]AL 2024'!J13+'[1]AL 2024'!L13</f>
        <v>123192.91999999968</v>
      </c>
      <c r="D7" s="29">
        <v>129374.82</v>
      </c>
      <c r="E7" s="15">
        <v>192553.62</v>
      </c>
      <c r="F7" s="15">
        <v>128369.08</v>
      </c>
      <c r="G7" s="15">
        <v>128369.08</v>
      </c>
      <c r="H7" s="15">
        <v>128369.08</v>
      </c>
      <c r="I7" s="15"/>
      <c r="J7" s="15"/>
      <c r="K7" s="15"/>
      <c r="L7" s="15"/>
      <c r="M7" s="15"/>
      <c r="N7" s="15"/>
      <c r="O7" s="16"/>
      <c r="R7" s="16"/>
    </row>
    <row r="8" spans="1:18" ht="22.15" customHeight="1">
      <c r="A8" s="32">
        <f t="shared" si="0"/>
        <v>6</v>
      </c>
      <c r="B8" s="1" t="s">
        <v>4</v>
      </c>
      <c r="C8" s="29">
        <f>+'[1]AL 2024'!I14+'[1]AL 2024'!J14+'[1]AL 2024'!L14</f>
        <v>145622.34999999998</v>
      </c>
      <c r="D8" s="29">
        <v>175991.41999999998</v>
      </c>
      <c r="E8" s="15">
        <v>257584.97000000003</v>
      </c>
      <c r="F8" s="15">
        <v>171723.32</v>
      </c>
      <c r="G8" s="15">
        <v>171723.32</v>
      </c>
      <c r="H8" s="15">
        <v>171723.32</v>
      </c>
      <c r="I8" s="15"/>
      <c r="J8" s="15"/>
      <c r="K8" s="15"/>
      <c r="L8" s="15"/>
      <c r="M8" s="15"/>
      <c r="N8" s="15"/>
      <c r="O8" s="16"/>
      <c r="R8" s="16"/>
    </row>
    <row r="9" spans="1:18" ht="27" customHeight="1">
      <c r="A9" s="32">
        <f t="shared" si="0"/>
        <v>7</v>
      </c>
      <c r="B9" s="1" t="s">
        <v>37</v>
      </c>
      <c r="C9" s="29">
        <f>+'[1]AL 2024'!I15+'[1]AL 2024'!J15+'[1]AL 2024'!L15</f>
        <v>47784.570000000065</v>
      </c>
      <c r="D9" s="29">
        <v>49494.85</v>
      </c>
      <c r="E9" s="15">
        <v>61421.1</v>
      </c>
      <c r="F9" s="15">
        <v>43947.09</v>
      </c>
      <c r="G9" s="15">
        <v>43947.09</v>
      </c>
      <c r="H9" s="15">
        <v>43947.09</v>
      </c>
      <c r="I9" s="15"/>
      <c r="J9" s="15"/>
      <c r="K9" s="15"/>
      <c r="L9" s="15"/>
      <c r="M9" s="15"/>
      <c r="N9" s="15"/>
      <c r="O9" s="16"/>
      <c r="R9" s="16"/>
    </row>
    <row r="10" spans="1:18" ht="14.1" customHeight="1">
      <c r="A10" s="32">
        <f t="shared" si="0"/>
        <v>8</v>
      </c>
      <c r="B10" s="1" t="s">
        <v>5</v>
      </c>
      <c r="C10" s="29">
        <f>+'[1]AL 2024'!I16+'[1]AL 2024'!J16+'[1]AL 2024'!L16</f>
        <v>27996.339999999997</v>
      </c>
      <c r="D10" s="29">
        <v>35130.740000000005</v>
      </c>
      <c r="E10" s="15">
        <v>58576.71</v>
      </c>
      <c r="F10" s="15">
        <v>39051.14</v>
      </c>
      <c r="G10" s="15">
        <v>39051.14</v>
      </c>
      <c r="H10" s="15">
        <v>39051.14</v>
      </c>
      <c r="I10" s="15"/>
      <c r="J10" s="15"/>
      <c r="K10" s="15"/>
      <c r="L10" s="15"/>
      <c r="M10" s="15"/>
      <c r="N10" s="15"/>
      <c r="O10" s="16"/>
      <c r="R10" s="16"/>
    </row>
    <row r="11" spans="1:18" ht="14.1" customHeight="1">
      <c r="A11" s="32">
        <f t="shared" si="0"/>
        <v>9</v>
      </c>
      <c r="B11" s="1" t="s">
        <v>82</v>
      </c>
      <c r="C11" s="29">
        <f>+'[1]AL 2024'!I17+'[1]AL 2024'!J17+'[1]AL 2024'!L17</f>
        <v>48186.81</v>
      </c>
      <c r="D11" s="29">
        <v>58472.55</v>
      </c>
      <c r="E11" s="15">
        <v>85834.49</v>
      </c>
      <c r="F11" s="15">
        <v>57222.99</v>
      </c>
      <c r="G11" s="15">
        <v>57222.99</v>
      </c>
      <c r="H11" s="15">
        <v>57222.99</v>
      </c>
      <c r="I11" s="15"/>
      <c r="J11" s="15"/>
      <c r="K11" s="15"/>
      <c r="L11" s="15"/>
      <c r="M11" s="15"/>
      <c r="N11" s="15"/>
      <c r="O11" s="16"/>
      <c r="R11" s="16"/>
    </row>
    <row r="12" spans="1:18" ht="14.1" customHeight="1">
      <c r="A12" s="32">
        <f t="shared" si="0"/>
        <v>10</v>
      </c>
      <c r="B12" s="1" t="s">
        <v>6</v>
      </c>
      <c r="C12" s="29">
        <f>+'[1]AL 2024'!I18+'[1]AL 2024'!J18+'[1]AL 2024'!L18</f>
        <v>41460.5</v>
      </c>
      <c r="D12" s="29">
        <v>52759.33</v>
      </c>
      <c r="E12" s="15">
        <v>87982.19</v>
      </c>
      <c r="F12" s="15">
        <v>58654.789999999994</v>
      </c>
      <c r="G12" s="15">
        <v>58654.789999999994</v>
      </c>
      <c r="H12" s="15">
        <v>58654.789999999994</v>
      </c>
      <c r="I12" s="15"/>
      <c r="J12" s="15"/>
      <c r="K12" s="15"/>
      <c r="L12" s="15"/>
      <c r="M12" s="15"/>
      <c r="N12" s="15"/>
      <c r="O12" s="16"/>
      <c r="R12" s="16"/>
    </row>
    <row r="13" spans="1:18" ht="14.1" customHeight="1">
      <c r="A13" s="32">
        <f t="shared" si="0"/>
        <v>11</v>
      </c>
      <c r="B13" s="1" t="s">
        <v>32</v>
      </c>
      <c r="C13" s="29">
        <f>+'[1]AL 2024'!I19+'[1]AL 2024'!J19+'[1]AL 2024'!L19</f>
        <v>67117.830000000264</v>
      </c>
      <c r="D13" s="29">
        <v>34185.120000000003</v>
      </c>
      <c r="E13" s="15">
        <v>39688.979999999996</v>
      </c>
      <c r="F13" s="15">
        <v>33354.99</v>
      </c>
      <c r="G13" s="15">
        <v>33354.99</v>
      </c>
      <c r="H13" s="15">
        <v>33354.99</v>
      </c>
      <c r="I13" s="15"/>
      <c r="J13" s="15"/>
      <c r="K13" s="15"/>
      <c r="L13" s="15"/>
      <c r="M13" s="15"/>
      <c r="N13" s="15"/>
      <c r="O13" s="16"/>
      <c r="R13" s="16"/>
    </row>
    <row r="14" spans="1:18" ht="14.1" customHeight="1">
      <c r="A14" s="32">
        <f t="shared" si="0"/>
        <v>12</v>
      </c>
      <c r="B14" s="1" t="s">
        <v>7</v>
      </c>
      <c r="C14" s="29">
        <f>+'[1]AL 2024'!I20+'[1]AL 2024'!J20+'[1]AL 2024'!L20</f>
        <v>46690.820000000072</v>
      </c>
      <c r="D14" s="29">
        <v>45626.049999999996</v>
      </c>
      <c r="E14" s="15">
        <v>66811.26999999999</v>
      </c>
      <c r="F14" s="15">
        <v>44540.85</v>
      </c>
      <c r="G14" s="15">
        <v>44540.85</v>
      </c>
      <c r="H14" s="15">
        <v>44540.85</v>
      </c>
      <c r="I14" s="15"/>
      <c r="J14" s="15"/>
      <c r="K14" s="15"/>
      <c r="L14" s="15"/>
      <c r="M14" s="15"/>
      <c r="N14" s="15"/>
      <c r="O14" s="16"/>
      <c r="R14" s="16"/>
    </row>
    <row r="15" spans="1:18" ht="14.1" customHeight="1">
      <c r="A15" s="32">
        <f t="shared" si="0"/>
        <v>13</v>
      </c>
      <c r="B15" s="1" t="s">
        <v>44</v>
      </c>
      <c r="C15" s="29">
        <f>+'[1]AL 2024'!I21+'[1]AL 2024'!J21+'[1]AL 2024'!L21</f>
        <v>43460.4</v>
      </c>
      <c r="D15" s="29">
        <v>53504.450000000004</v>
      </c>
      <c r="E15" s="15">
        <v>79187.63</v>
      </c>
      <c r="F15" s="15">
        <v>52791.76</v>
      </c>
      <c r="G15" s="15">
        <v>52791.76</v>
      </c>
      <c r="H15" s="15">
        <v>52791.76</v>
      </c>
      <c r="I15" s="15"/>
      <c r="J15" s="15"/>
      <c r="K15" s="15"/>
      <c r="L15" s="15"/>
      <c r="M15" s="15"/>
      <c r="N15" s="15"/>
      <c r="O15" s="16"/>
      <c r="R15" s="16"/>
    </row>
    <row r="16" spans="1:18" ht="14.1" customHeight="1" collapsed="1">
      <c r="A16" s="32">
        <f t="shared" si="0"/>
        <v>14</v>
      </c>
      <c r="B16" s="1" t="s">
        <v>8</v>
      </c>
      <c r="C16" s="29">
        <f>+'[1]AL 2024'!I22+'[1]AL 2024'!J22+'[1]AL 2024'!L22</f>
        <v>90199.720000000147</v>
      </c>
      <c r="D16" s="29">
        <v>89844.959999999992</v>
      </c>
      <c r="E16" s="15">
        <v>130235.70999999999</v>
      </c>
      <c r="F16" s="15">
        <v>87131.24</v>
      </c>
      <c r="G16" s="15">
        <v>87131.24</v>
      </c>
      <c r="H16" s="15">
        <v>87131.24</v>
      </c>
      <c r="I16" s="15"/>
      <c r="J16" s="15"/>
      <c r="K16" s="15"/>
      <c r="L16" s="15"/>
      <c r="M16" s="15"/>
      <c r="N16" s="15"/>
      <c r="O16" s="16"/>
      <c r="R16" s="16"/>
    </row>
    <row r="17" spans="1:18" ht="14.1" customHeight="1">
      <c r="A17" s="32">
        <f t="shared" si="0"/>
        <v>15</v>
      </c>
      <c r="B17" s="1" t="s">
        <v>16</v>
      </c>
      <c r="C17" s="29">
        <f>+'[1]AL 2024'!I23+'[1]AL 2024'!J23+'[1]AL 2024'!L23</f>
        <v>71227.94</v>
      </c>
      <c r="D17" s="29">
        <v>77027.079999999987</v>
      </c>
      <c r="E17" s="15">
        <v>113157.62</v>
      </c>
      <c r="F17" s="15">
        <v>75438.42</v>
      </c>
      <c r="G17" s="15">
        <v>75438.42</v>
      </c>
      <c r="H17" s="15">
        <v>75438.42</v>
      </c>
      <c r="I17" s="15"/>
      <c r="J17" s="15"/>
      <c r="K17" s="15"/>
      <c r="L17" s="15"/>
      <c r="M17" s="15"/>
      <c r="N17" s="15"/>
      <c r="O17" s="16"/>
      <c r="R17" s="16"/>
    </row>
    <row r="18" spans="1:18" ht="14.1" customHeight="1">
      <c r="A18" s="32">
        <f t="shared" si="0"/>
        <v>16</v>
      </c>
      <c r="B18" s="1" t="s">
        <v>33</v>
      </c>
      <c r="C18" s="29">
        <f>+'[1]AL 2024'!I24+'[1]AL 2024'!J24+'[1]AL 2024'!L24</f>
        <v>38183.14</v>
      </c>
      <c r="D18" s="29">
        <v>44542.31</v>
      </c>
      <c r="E18" s="15">
        <v>67967.16</v>
      </c>
      <c r="F18" s="15">
        <v>45311.44</v>
      </c>
      <c r="G18" s="15">
        <v>45311.44</v>
      </c>
      <c r="H18" s="15">
        <v>45311.44</v>
      </c>
      <c r="I18" s="15"/>
      <c r="J18" s="15"/>
      <c r="K18" s="15"/>
      <c r="L18" s="15"/>
      <c r="M18" s="15"/>
      <c r="N18" s="15"/>
      <c r="O18" s="16"/>
      <c r="R18" s="16"/>
    </row>
    <row r="19" spans="1:18" ht="14.1" customHeight="1">
      <c r="A19" s="32">
        <f t="shared" si="0"/>
        <v>17</v>
      </c>
      <c r="B19" s="1" t="s">
        <v>54</v>
      </c>
      <c r="C19" s="29">
        <f>+'[1]AL 2024'!I25+'[1]AL 2024'!J25+'[1]AL 2024'!L25</f>
        <v>43001.820000000007</v>
      </c>
      <c r="D19" s="29">
        <v>44051.18</v>
      </c>
      <c r="E19" s="15">
        <v>54730.299999999996</v>
      </c>
      <c r="F19" s="15">
        <v>39156.629999999997</v>
      </c>
      <c r="G19" s="15">
        <v>39156.629999999997</v>
      </c>
      <c r="H19" s="15">
        <v>39156.629999999997</v>
      </c>
      <c r="I19" s="15"/>
      <c r="J19" s="15"/>
      <c r="K19" s="15"/>
      <c r="L19" s="15"/>
      <c r="M19" s="15"/>
      <c r="N19" s="15"/>
      <c r="O19" s="16"/>
      <c r="R19" s="16"/>
    </row>
    <row r="20" spans="1:18" ht="14.1" customHeight="1" collapsed="1">
      <c r="A20" s="32">
        <f t="shared" si="0"/>
        <v>18</v>
      </c>
      <c r="B20" s="1" t="s">
        <v>9</v>
      </c>
      <c r="C20" s="29">
        <f>+'[1]AL 2024'!I26+'[1]AL 2024'!J26+'[1]AL 2024'!L26</f>
        <v>78046.06</v>
      </c>
      <c r="D20" s="29">
        <v>93542.83</v>
      </c>
      <c r="E20" s="15">
        <v>137029.01999999999</v>
      </c>
      <c r="F20" s="15">
        <v>91352.68</v>
      </c>
      <c r="G20" s="15">
        <v>91352.68</v>
      </c>
      <c r="H20" s="15">
        <v>91352.68</v>
      </c>
      <c r="I20" s="15"/>
      <c r="J20" s="15"/>
      <c r="K20" s="15"/>
      <c r="L20" s="15"/>
      <c r="M20" s="15"/>
      <c r="N20" s="15"/>
      <c r="O20" s="16"/>
      <c r="R20" s="16"/>
    </row>
    <row r="21" spans="1:18" s="14" customFormat="1" ht="14.1" customHeight="1">
      <c r="A21" s="32">
        <f t="shared" si="0"/>
        <v>19</v>
      </c>
      <c r="B21" s="1" t="s">
        <v>10</v>
      </c>
      <c r="C21" s="29">
        <f>+'[1]AL 2024'!I27+'[1]AL 2024'!J27+'[1]AL 2024'!L27</f>
        <v>37180.61</v>
      </c>
      <c r="D21" s="29">
        <v>52021.17</v>
      </c>
      <c r="E21" s="15">
        <v>74154.13</v>
      </c>
      <c r="F21" s="15">
        <v>52588.89</v>
      </c>
      <c r="G21" s="15">
        <v>52588.89</v>
      </c>
      <c r="H21" s="15">
        <v>52588.89</v>
      </c>
      <c r="I21" s="15"/>
      <c r="J21" s="15"/>
      <c r="K21" s="15"/>
      <c r="L21" s="15"/>
      <c r="M21" s="15"/>
      <c r="N21" s="15"/>
      <c r="O21" s="16"/>
      <c r="R21" s="16"/>
    </row>
    <row r="22" spans="1:18" ht="14.1" customHeight="1">
      <c r="A22" s="32">
        <f t="shared" si="0"/>
        <v>20</v>
      </c>
      <c r="B22" s="1" t="s">
        <v>11</v>
      </c>
      <c r="C22" s="29">
        <f>+'[1]AL 2024'!I28+'[1]AL 2024'!J28+'[1]AL 2024'!L28</f>
        <v>1312.2199999999975</v>
      </c>
      <c r="D22" s="29">
        <v>3717.6300000000047</v>
      </c>
      <c r="E22" s="15">
        <v>27586.54</v>
      </c>
      <c r="F22" s="15">
        <v>7724.3600000000006</v>
      </c>
      <c r="G22" s="15">
        <v>7724.3600000000006</v>
      </c>
      <c r="H22" s="15">
        <v>7724.3600000000006</v>
      </c>
      <c r="I22" s="15"/>
      <c r="J22" s="15"/>
      <c r="K22" s="15"/>
      <c r="L22" s="15"/>
      <c r="M22" s="15"/>
      <c r="N22" s="15"/>
      <c r="O22" s="16"/>
      <c r="R22" s="16"/>
    </row>
    <row r="23" spans="1:18" ht="14.1" customHeight="1">
      <c r="A23" s="32">
        <f t="shared" si="0"/>
        <v>21</v>
      </c>
      <c r="B23" s="1" t="s">
        <v>12</v>
      </c>
      <c r="C23" s="29">
        <f>+'[1]AL 2024'!I29+'[1]AL 2024'!J29+'[1]AL 2024'!L29</f>
        <v>30539.130000000005</v>
      </c>
      <c r="D23" s="29">
        <v>37710.559999999998</v>
      </c>
      <c r="E23" s="15">
        <v>57109.95</v>
      </c>
      <c r="F23" s="15">
        <v>38073.31</v>
      </c>
      <c r="G23" s="15">
        <v>38073.31</v>
      </c>
      <c r="H23" s="15">
        <v>38073.31</v>
      </c>
      <c r="I23" s="15"/>
      <c r="J23" s="15"/>
      <c r="K23" s="15"/>
      <c r="L23" s="15"/>
      <c r="M23" s="15"/>
      <c r="N23" s="15"/>
      <c r="O23" s="16"/>
      <c r="R23" s="16"/>
    </row>
    <row r="24" spans="1:18" ht="23.25" customHeight="1">
      <c r="A24" s="32">
        <f t="shared" si="0"/>
        <v>22</v>
      </c>
      <c r="B24" s="1" t="s">
        <v>45</v>
      </c>
      <c r="C24" s="29">
        <f>+'[1]AL 2024'!I30+'[1]AL 2024'!J30+'[1]AL 2024'!L30</f>
        <v>3574.8999999999978</v>
      </c>
      <c r="D24" s="29">
        <v>32977.229999999996</v>
      </c>
      <c r="E24" s="15">
        <v>55014.070000000007</v>
      </c>
      <c r="F24" s="15">
        <v>36676.050000000003</v>
      </c>
      <c r="G24" s="15">
        <v>36676.050000000003</v>
      </c>
      <c r="H24" s="15">
        <v>36676.050000000003</v>
      </c>
      <c r="I24" s="15"/>
      <c r="J24" s="15"/>
      <c r="K24" s="15"/>
      <c r="L24" s="15"/>
      <c r="M24" s="15"/>
      <c r="N24" s="15"/>
      <c r="O24" s="16"/>
      <c r="R24" s="16"/>
    </row>
    <row r="25" spans="1:18" ht="21.75" customHeight="1">
      <c r="A25" s="32">
        <f t="shared" si="0"/>
        <v>23</v>
      </c>
      <c r="B25" s="1" t="s">
        <v>13</v>
      </c>
      <c r="C25" s="29">
        <f>+'[1]AL 2024'!I31+'[1]AL 2024'!J31+'[1]AL 2024'!L31</f>
        <v>21296.12</v>
      </c>
      <c r="D25" s="29">
        <v>39017.24</v>
      </c>
      <c r="E25" s="15">
        <v>65104.560000000005</v>
      </c>
      <c r="F25" s="15">
        <v>43403.05</v>
      </c>
      <c r="G25" s="15">
        <v>43403.05</v>
      </c>
      <c r="H25" s="15">
        <v>43403.05</v>
      </c>
      <c r="I25" s="15"/>
      <c r="J25" s="15"/>
      <c r="K25" s="15"/>
      <c r="L25" s="15"/>
      <c r="M25" s="15"/>
      <c r="N25" s="15"/>
      <c r="O25" s="16"/>
      <c r="R25" s="16"/>
    </row>
    <row r="26" spans="1:18" ht="29.25" customHeight="1">
      <c r="A26" s="32">
        <f t="shared" si="0"/>
        <v>24</v>
      </c>
      <c r="B26" s="1" t="s">
        <v>14</v>
      </c>
      <c r="C26" s="29">
        <f>+'[1]AL 2024'!I32+'[1]AL 2024'!J32+'[1]AL 2024'!L32</f>
        <v>75613</v>
      </c>
      <c r="D26" s="29">
        <v>95032.989999999976</v>
      </c>
      <c r="E26" s="15">
        <v>139625.54999999999</v>
      </c>
      <c r="F26" s="15">
        <v>93083.7</v>
      </c>
      <c r="G26" s="15">
        <v>93083.7</v>
      </c>
      <c r="H26" s="15">
        <v>93083.7</v>
      </c>
      <c r="I26" s="15"/>
      <c r="J26" s="15"/>
      <c r="K26" s="15"/>
      <c r="L26" s="15"/>
      <c r="M26" s="15"/>
      <c r="N26" s="15"/>
      <c r="O26" s="16"/>
      <c r="R26" s="16"/>
    </row>
    <row r="27" spans="1:18" ht="23.45" customHeight="1">
      <c r="A27" s="32">
        <f t="shared" si="0"/>
        <v>25</v>
      </c>
      <c r="B27" s="1" t="s">
        <v>15</v>
      </c>
      <c r="C27" s="29">
        <f>+'[1]AL 2024'!I33+'[1]AL 2024'!J33+'[1]AL 2024'!L33</f>
        <v>42730.379999999801</v>
      </c>
      <c r="D27" s="29">
        <v>31748.97</v>
      </c>
      <c r="E27" s="15">
        <v>46022.239999999998</v>
      </c>
      <c r="F27" s="15">
        <v>30681.5</v>
      </c>
      <c r="G27" s="15">
        <v>30681.5</v>
      </c>
      <c r="H27" s="15">
        <v>30681.5</v>
      </c>
      <c r="I27" s="15"/>
      <c r="J27" s="15"/>
      <c r="K27" s="15"/>
      <c r="L27" s="15"/>
      <c r="M27" s="15"/>
      <c r="N27" s="15"/>
      <c r="O27" s="16"/>
      <c r="R27" s="16"/>
    </row>
    <row r="28" spans="1:18" ht="18" customHeight="1">
      <c r="A28" s="32">
        <f t="shared" si="0"/>
        <v>26</v>
      </c>
      <c r="B28" s="1" t="s">
        <v>17</v>
      </c>
      <c r="C28" s="29">
        <f>+'[1]AL 2024'!I34+'[1]AL 2024'!J34+'[1]AL 2024'!L34</f>
        <v>40032.409999999996</v>
      </c>
      <c r="D28" s="29">
        <v>50953.990000000005</v>
      </c>
      <c r="E28" s="15">
        <v>75094.950000000012</v>
      </c>
      <c r="F28" s="15">
        <v>50063.3</v>
      </c>
      <c r="G28" s="15">
        <v>50063.3</v>
      </c>
      <c r="H28" s="15">
        <v>50063.3</v>
      </c>
      <c r="I28" s="15"/>
      <c r="J28" s="15"/>
      <c r="K28" s="15"/>
      <c r="L28" s="15"/>
      <c r="M28" s="15"/>
      <c r="N28" s="15"/>
      <c r="O28" s="16"/>
      <c r="R28" s="16"/>
    </row>
    <row r="29" spans="1:18" ht="18.75" customHeight="1">
      <c r="A29" s="32">
        <f t="shared" si="0"/>
        <v>27</v>
      </c>
      <c r="B29" s="1" t="s">
        <v>18</v>
      </c>
      <c r="C29" s="29">
        <f>+'[1]AL 2024'!I35+'[1]AL 2024'!J35+'[1]AL 2024'!L35</f>
        <v>64961.87</v>
      </c>
      <c r="D29" s="29">
        <v>77046.169999999984</v>
      </c>
      <c r="E29" s="15">
        <v>113686.17</v>
      </c>
      <c r="F29" s="15">
        <v>75790.78</v>
      </c>
      <c r="G29" s="15">
        <v>75790.78</v>
      </c>
      <c r="H29" s="15">
        <v>75790.78</v>
      </c>
      <c r="I29" s="15"/>
      <c r="J29" s="15"/>
      <c r="K29" s="15"/>
      <c r="L29" s="15"/>
      <c r="M29" s="15"/>
      <c r="N29" s="15"/>
      <c r="O29" s="16"/>
      <c r="R29" s="16"/>
    </row>
    <row r="30" spans="1:18" ht="24.6" customHeight="1">
      <c r="A30" s="32">
        <f t="shared" si="0"/>
        <v>28</v>
      </c>
      <c r="B30" s="1" t="s">
        <v>83</v>
      </c>
      <c r="C30" s="29">
        <f>+'[1]AL 2024'!I36+'[1]AL 2024'!J36+'[1]AL 2024'!L36</f>
        <v>46806.149999999994</v>
      </c>
      <c r="D30" s="29">
        <v>58026.159999999996</v>
      </c>
      <c r="E30" s="15">
        <v>82135.87</v>
      </c>
      <c r="F30" s="15">
        <v>55346.07</v>
      </c>
      <c r="G30" s="15">
        <v>55346.07</v>
      </c>
      <c r="H30" s="15">
        <v>55346.07</v>
      </c>
      <c r="I30" s="15"/>
      <c r="J30" s="15"/>
      <c r="K30" s="15"/>
      <c r="L30" s="15"/>
      <c r="M30" s="15"/>
      <c r="N30" s="15"/>
      <c r="O30" s="16"/>
      <c r="R30" s="16"/>
    </row>
    <row r="31" spans="1:18" s="10" customFormat="1" ht="14.1" customHeight="1">
      <c r="A31" s="44" t="s">
        <v>19</v>
      </c>
      <c r="B31" s="43"/>
      <c r="C31" s="30">
        <f>SUM(C3:C30)</f>
        <v>1365098.1199999999</v>
      </c>
      <c r="D31" s="30">
        <f>SUM(D3:D30)</f>
        <v>1631776.1899999997</v>
      </c>
      <c r="E31" s="30">
        <f t="shared" ref="E31:N31" si="1">SUM(E3:E30)</f>
        <v>2451828.6500000004</v>
      </c>
      <c r="F31" s="30">
        <f t="shared" si="1"/>
        <v>1640500</v>
      </c>
      <c r="G31" s="30">
        <f t="shared" ref="G31" si="2">SUM(G3:G30)</f>
        <v>1640500</v>
      </c>
      <c r="H31" s="30">
        <f t="shared" ref="H31" si="3">SUM(H3:H30)</f>
        <v>1640500</v>
      </c>
      <c r="I31" s="30">
        <f t="shared" si="1"/>
        <v>0</v>
      </c>
      <c r="J31" s="30">
        <f t="shared" si="1"/>
        <v>0</v>
      </c>
      <c r="K31" s="30">
        <f t="shared" si="1"/>
        <v>0</v>
      </c>
      <c r="L31" s="30">
        <f t="shared" si="1"/>
        <v>0</v>
      </c>
      <c r="M31" s="30">
        <f t="shared" si="1"/>
        <v>0</v>
      </c>
      <c r="N31" s="30">
        <f t="shared" si="1"/>
        <v>0</v>
      </c>
      <c r="O31" s="22">
        <f>SUM(C31:N31)</f>
        <v>10370202.960000001</v>
      </c>
      <c r="R31" s="22"/>
    </row>
    <row r="32" spans="1:18" ht="14.1" customHeight="1">
      <c r="A32" s="33">
        <v>1</v>
      </c>
      <c r="B32" s="3" t="s">
        <v>52</v>
      </c>
      <c r="C32" s="29">
        <f>+'[1]AL 2024'!I40+'[1]AL 2024'!J40+'[1]AL 2024'!L40</f>
        <v>8640</v>
      </c>
      <c r="D32" s="29">
        <v>11422.73</v>
      </c>
      <c r="E32" s="15">
        <v>13266.119999999999</v>
      </c>
      <c r="F32" s="15">
        <v>8844.08</v>
      </c>
      <c r="G32" s="15">
        <v>8844.08</v>
      </c>
      <c r="H32" s="15">
        <v>8844.08</v>
      </c>
      <c r="I32" s="15"/>
      <c r="J32" s="15"/>
      <c r="K32" s="15"/>
      <c r="L32" s="15"/>
      <c r="M32" s="15"/>
      <c r="N32" s="15"/>
      <c r="O32" s="16"/>
      <c r="R32" s="16"/>
    </row>
    <row r="33" spans="1:18" ht="14.1" customHeight="1">
      <c r="A33" s="33">
        <f t="shared" ref="A33:A38" si="4">A32+1</f>
        <v>2</v>
      </c>
      <c r="B33" s="1" t="s">
        <v>4</v>
      </c>
      <c r="C33" s="29">
        <f>+'[1]AL 2024'!I41+'[1]AL 2024'!J41+'[1]AL 2024'!L41</f>
        <v>438.3</v>
      </c>
      <c r="D33" s="29">
        <v>865.68</v>
      </c>
      <c r="E33" s="15">
        <v>1442.79</v>
      </c>
      <c r="F33" s="15">
        <v>961.86</v>
      </c>
      <c r="G33" s="15">
        <v>961.86</v>
      </c>
      <c r="H33" s="15">
        <v>961.86</v>
      </c>
      <c r="I33" s="15"/>
      <c r="J33" s="15"/>
      <c r="K33" s="15"/>
      <c r="L33" s="15"/>
      <c r="M33" s="15"/>
      <c r="N33" s="15"/>
      <c r="O33" s="16"/>
      <c r="R33" s="16"/>
    </row>
    <row r="34" spans="1:18" s="10" customFormat="1" ht="14.1" customHeight="1">
      <c r="A34" s="33">
        <f t="shared" si="4"/>
        <v>3</v>
      </c>
      <c r="B34" s="19" t="s">
        <v>55</v>
      </c>
      <c r="C34" s="29">
        <f>+'[1]AL 2024'!I42+'[1]AL 2024'!J42+'[1]AL 2024'!L42</f>
        <v>8333.8999999999978</v>
      </c>
      <c r="D34" s="29">
        <v>12376.9</v>
      </c>
      <c r="E34" s="15">
        <v>20628.16</v>
      </c>
      <c r="F34" s="15">
        <v>13752.11</v>
      </c>
      <c r="G34" s="15">
        <v>13752.11</v>
      </c>
      <c r="H34" s="15">
        <v>13752.11</v>
      </c>
      <c r="I34" s="15"/>
      <c r="J34" s="15"/>
      <c r="K34" s="15"/>
      <c r="L34" s="15"/>
      <c r="M34" s="15"/>
      <c r="N34" s="15"/>
      <c r="O34" s="16"/>
      <c r="P34" s="22"/>
    </row>
    <row r="35" spans="1:18" s="10" customFormat="1" ht="14.1" customHeight="1">
      <c r="A35" s="33">
        <f t="shared" si="4"/>
        <v>4</v>
      </c>
      <c r="B35" s="19" t="s">
        <v>6</v>
      </c>
      <c r="C35" s="29">
        <f>+'[1]AL 2024'!I43+'[1]AL 2024'!J43+'[1]AL 2024'!L43</f>
        <v>97.399999999999977</v>
      </c>
      <c r="D35" s="29">
        <v>1139.05</v>
      </c>
      <c r="E35" s="15">
        <v>1898.4099999999999</v>
      </c>
      <c r="F35" s="15">
        <v>1265.6099999999999</v>
      </c>
      <c r="G35" s="15">
        <v>1265.6099999999999</v>
      </c>
      <c r="H35" s="15">
        <v>1265.6099999999999</v>
      </c>
      <c r="I35" s="15"/>
      <c r="J35" s="15"/>
      <c r="K35" s="15"/>
      <c r="L35" s="15"/>
      <c r="M35" s="15"/>
      <c r="N35" s="15"/>
      <c r="O35" s="16"/>
    </row>
    <row r="36" spans="1:18" s="10" customFormat="1" ht="14.1" customHeight="1">
      <c r="A36" s="33">
        <f t="shared" si="4"/>
        <v>5</v>
      </c>
      <c r="B36" s="3" t="s">
        <v>56</v>
      </c>
      <c r="C36" s="29">
        <f>+'[1]AL 2024'!I44+'[1]AL 2024'!J44+'[1]AL 2024'!L44</f>
        <v>0</v>
      </c>
      <c r="D36" s="29">
        <v>2012.24</v>
      </c>
      <c r="E36" s="15">
        <v>3353.74</v>
      </c>
      <c r="F36" s="15">
        <v>2235.83</v>
      </c>
      <c r="G36" s="15">
        <v>2235.83</v>
      </c>
      <c r="H36" s="15">
        <v>2235.83</v>
      </c>
      <c r="I36" s="15"/>
      <c r="J36" s="15"/>
      <c r="K36" s="15"/>
      <c r="L36" s="15"/>
      <c r="M36" s="15"/>
      <c r="N36" s="15"/>
      <c r="O36" s="16"/>
    </row>
    <row r="37" spans="1:18" s="10" customFormat="1" ht="14.1" customHeight="1">
      <c r="A37" s="33">
        <f t="shared" si="4"/>
        <v>6</v>
      </c>
      <c r="B37" s="4" t="s">
        <v>15</v>
      </c>
      <c r="C37" s="29">
        <f>+'[1]AL 2024'!I45+'[1]AL 2024'!J45+'[1]AL 2024'!L45</f>
        <v>1266.2</v>
      </c>
      <c r="D37" s="29">
        <v>1871.4099999999999</v>
      </c>
      <c r="E37" s="15">
        <v>2429.9700000000003</v>
      </c>
      <c r="F37" s="15">
        <v>1619.98</v>
      </c>
      <c r="G37" s="15">
        <v>1619.98</v>
      </c>
      <c r="H37" s="15">
        <v>1619.98</v>
      </c>
      <c r="I37" s="15"/>
      <c r="J37" s="15"/>
      <c r="K37" s="15"/>
      <c r="L37" s="15"/>
      <c r="M37" s="15"/>
      <c r="N37" s="15"/>
      <c r="O37" s="16"/>
    </row>
    <row r="38" spans="1:18" s="10" customFormat="1" ht="14.1" customHeight="1">
      <c r="A38" s="33">
        <f t="shared" si="4"/>
        <v>7</v>
      </c>
      <c r="B38" s="4" t="s">
        <v>17</v>
      </c>
      <c r="C38" s="29">
        <f>+'[1]AL 2024'!I46+'[1]AL 2024'!J46+'[1]AL 2024'!L46</f>
        <v>1022.7</v>
      </c>
      <c r="D38" s="29">
        <v>3193.49</v>
      </c>
      <c r="E38" s="15">
        <v>1980.81</v>
      </c>
      <c r="F38" s="15">
        <v>1320.53</v>
      </c>
      <c r="G38" s="15">
        <v>1320.53</v>
      </c>
      <c r="H38" s="15">
        <v>1320.53</v>
      </c>
      <c r="I38" s="15"/>
      <c r="J38" s="15"/>
      <c r="K38" s="15"/>
      <c r="L38" s="15"/>
      <c r="M38" s="15"/>
      <c r="N38" s="15"/>
      <c r="O38" s="16"/>
    </row>
    <row r="39" spans="1:18" s="10" customFormat="1" ht="14.1" customHeight="1">
      <c r="A39" s="45" t="s">
        <v>38</v>
      </c>
      <c r="B39" s="46"/>
      <c r="C39" s="30">
        <f>SUM(C32:C38)</f>
        <v>19798.5</v>
      </c>
      <c r="D39" s="30">
        <f>SUM(D32:D38)</f>
        <v>32881.5</v>
      </c>
      <c r="E39" s="30">
        <f t="shared" ref="E39:N39" si="5">SUM(E32:E38)</f>
        <v>44999.999999999993</v>
      </c>
      <c r="F39" s="30">
        <f t="shared" si="5"/>
        <v>30000.000000000004</v>
      </c>
      <c r="G39" s="30">
        <f t="shared" ref="G39" si="6">SUM(G32:G38)</f>
        <v>30000.000000000004</v>
      </c>
      <c r="H39" s="30">
        <f t="shared" ref="H39" si="7">SUM(H32:H38)</f>
        <v>30000.000000000004</v>
      </c>
      <c r="I39" s="30">
        <f t="shared" si="5"/>
        <v>0</v>
      </c>
      <c r="J39" s="30">
        <f t="shared" si="5"/>
        <v>0</v>
      </c>
      <c r="K39" s="30">
        <f t="shared" si="5"/>
        <v>0</v>
      </c>
      <c r="L39" s="30">
        <f t="shared" si="5"/>
        <v>0</v>
      </c>
      <c r="M39" s="30">
        <f t="shared" si="5"/>
        <v>0</v>
      </c>
      <c r="N39" s="30">
        <f t="shared" si="5"/>
        <v>0</v>
      </c>
      <c r="O39" s="22">
        <f>SUM(C39:N39)</f>
        <v>187680</v>
      </c>
    </row>
    <row r="40" spans="1:18" s="10" customFormat="1" ht="18" customHeight="1">
      <c r="A40" s="32">
        <v>1</v>
      </c>
      <c r="B40" s="4" t="s">
        <v>69</v>
      </c>
      <c r="C40" s="29">
        <f>+'[1]AL 2024'!I50+'[1]AL 2024'!J50+'[1]AL 2024'!L50</f>
        <v>1003954.3200000001</v>
      </c>
      <c r="D40" s="29">
        <v>139069.86000000002</v>
      </c>
      <c r="E40" s="15">
        <v>226277.01</v>
      </c>
      <c r="F40" s="15">
        <v>150851.34</v>
      </c>
      <c r="G40" s="15">
        <v>150851.34</v>
      </c>
      <c r="H40" s="15">
        <v>150851.34</v>
      </c>
      <c r="I40" s="15"/>
      <c r="J40" s="15"/>
      <c r="K40" s="15"/>
      <c r="L40" s="15"/>
      <c r="M40" s="15"/>
      <c r="N40" s="15"/>
      <c r="O40" s="16"/>
    </row>
    <row r="41" spans="1:18" s="10" customFormat="1" ht="14.1" customHeight="1">
      <c r="A41" s="32">
        <f t="shared" ref="A41:A65" si="8">A40+1</f>
        <v>2</v>
      </c>
      <c r="B41" s="4" t="s">
        <v>84</v>
      </c>
      <c r="C41" s="29">
        <f>+'[1]AL 2024'!I51+'[1]AL 2024'!J51+'[1]AL 2024'!L51</f>
        <v>38571.899999999994</v>
      </c>
      <c r="D41" s="29">
        <v>39138.320000000007</v>
      </c>
      <c r="E41" s="15">
        <v>77133.440000000002</v>
      </c>
      <c r="F41" s="15">
        <v>51422.29</v>
      </c>
      <c r="G41" s="15">
        <v>51422.29</v>
      </c>
      <c r="H41" s="15">
        <v>51422.29</v>
      </c>
      <c r="I41" s="15"/>
      <c r="J41" s="15"/>
      <c r="K41" s="15"/>
      <c r="L41" s="15"/>
      <c r="M41" s="15"/>
      <c r="N41" s="15"/>
      <c r="O41" s="16"/>
    </row>
    <row r="42" spans="1:18" s="10" customFormat="1" ht="14.1" customHeight="1">
      <c r="A42" s="32">
        <f t="shared" si="8"/>
        <v>3</v>
      </c>
      <c r="B42" s="1" t="s">
        <v>40</v>
      </c>
      <c r="C42" s="29">
        <f>+'[1]AL 2024'!I52+'[1]AL 2024'!J52+'[1]AL 2024'!L52</f>
        <v>15198</v>
      </c>
      <c r="D42" s="29">
        <v>19378.43</v>
      </c>
      <c r="E42" s="15">
        <v>31642.82</v>
      </c>
      <c r="F42" s="15">
        <v>21095.21</v>
      </c>
      <c r="G42" s="15">
        <v>21095.21</v>
      </c>
      <c r="H42" s="15">
        <v>21095.21</v>
      </c>
      <c r="I42" s="15"/>
      <c r="J42" s="15"/>
      <c r="K42" s="15"/>
      <c r="L42" s="15"/>
      <c r="M42" s="15"/>
      <c r="N42" s="15"/>
      <c r="O42" s="16"/>
    </row>
    <row r="43" spans="1:18" ht="30" customHeight="1">
      <c r="A43" s="32">
        <f t="shared" si="8"/>
        <v>4</v>
      </c>
      <c r="B43" s="5" t="s">
        <v>20</v>
      </c>
      <c r="C43" s="29">
        <f>+'[1]AL 2024'!I53+'[1]AL 2024'!J53+'[1]AL 2024'!L53</f>
        <v>499305.84</v>
      </c>
      <c r="D43" s="29">
        <v>75497.2</v>
      </c>
      <c r="E43" s="15">
        <v>123739.66</v>
      </c>
      <c r="F43" s="15">
        <v>82493.11</v>
      </c>
      <c r="G43" s="15">
        <v>82493.11</v>
      </c>
      <c r="H43" s="15">
        <v>82493.11</v>
      </c>
      <c r="I43" s="15"/>
      <c r="J43" s="15"/>
      <c r="K43" s="15"/>
      <c r="L43" s="15"/>
      <c r="M43" s="15"/>
      <c r="N43" s="15"/>
      <c r="O43" s="16"/>
    </row>
    <row r="44" spans="1:18" ht="31.9" customHeight="1">
      <c r="A44" s="32">
        <f t="shared" si="8"/>
        <v>5</v>
      </c>
      <c r="B44" s="18" t="s">
        <v>66</v>
      </c>
      <c r="C44" s="29">
        <f>+'[1]AL 2024'!I54+'[1]AL 2024'!J54+'[1]AL 2024'!L54</f>
        <v>82160.040000000008</v>
      </c>
      <c r="D44" s="29">
        <v>43533.599999999999</v>
      </c>
      <c r="E44" s="15">
        <v>76546.83</v>
      </c>
      <c r="F44" s="15">
        <v>51031.22</v>
      </c>
      <c r="G44" s="15">
        <v>51031.22</v>
      </c>
      <c r="H44" s="15">
        <v>51031.22</v>
      </c>
      <c r="I44" s="15"/>
      <c r="J44" s="15"/>
      <c r="K44" s="15"/>
      <c r="L44" s="15"/>
      <c r="M44" s="15"/>
      <c r="N44" s="15"/>
      <c r="O44" s="16"/>
    </row>
    <row r="45" spans="1:18" ht="32.25" customHeight="1">
      <c r="A45" s="32">
        <f t="shared" si="8"/>
        <v>6</v>
      </c>
      <c r="B45" s="4" t="s">
        <v>39</v>
      </c>
      <c r="C45" s="29">
        <f>+'[1]AL 2024'!I55+'[1]AL 2024'!J55+'[1]AL 2024'!L55</f>
        <v>237489.89000000031</v>
      </c>
      <c r="D45" s="29">
        <v>82606.550000000017</v>
      </c>
      <c r="E45" s="15">
        <v>126474.86</v>
      </c>
      <c r="F45" s="15">
        <v>89281.44</v>
      </c>
      <c r="G45" s="15">
        <v>89281.44</v>
      </c>
      <c r="H45" s="15">
        <v>89281.44</v>
      </c>
      <c r="I45" s="15"/>
      <c r="J45" s="15"/>
      <c r="K45" s="15"/>
      <c r="L45" s="15"/>
      <c r="M45" s="15"/>
      <c r="N45" s="15"/>
      <c r="O45" s="16"/>
    </row>
    <row r="46" spans="1:18" ht="18" customHeight="1" collapsed="1">
      <c r="A46" s="32">
        <f t="shared" si="8"/>
        <v>7</v>
      </c>
      <c r="B46" s="5" t="s">
        <v>7</v>
      </c>
      <c r="C46" s="29">
        <f>+'[1]AL 2024'!I56+'[1]AL 2024'!J56+'[1]AL 2024'!L56</f>
        <v>66109.210000000021</v>
      </c>
      <c r="D46" s="29">
        <v>59725.760000000002</v>
      </c>
      <c r="E46" s="15">
        <v>97100.88</v>
      </c>
      <c r="F46" s="15">
        <v>64733.919999999998</v>
      </c>
      <c r="G46" s="15">
        <v>64733.919999999998</v>
      </c>
      <c r="H46" s="15">
        <v>64733.919999999998</v>
      </c>
      <c r="I46" s="15"/>
      <c r="J46" s="15"/>
      <c r="K46" s="15"/>
      <c r="L46" s="15"/>
      <c r="M46" s="15"/>
      <c r="N46" s="15"/>
      <c r="O46" s="16"/>
    </row>
    <row r="47" spans="1:18" ht="18" customHeight="1">
      <c r="A47" s="32">
        <f t="shared" si="8"/>
        <v>8</v>
      </c>
      <c r="B47" s="1" t="s">
        <v>41</v>
      </c>
      <c r="C47" s="29">
        <f>+'[1]AL 2024'!I57+'[1]AL 2024'!J57+'[1]AL 2024'!L57</f>
        <v>174286.52000000002</v>
      </c>
      <c r="D47" s="29">
        <v>51968.61</v>
      </c>
      <c r="E47" s="15">
        <v>84468.09</v>
      </c>
      <c r="F47" s="15">
        <v>56312.06</v>
      </c>
      <c r="G47" s="15">
        <v>56312.06</v>
      </c>
      <c r="H47" s="15">
        <v>56312.06</v>
      </c>
      <c r="I47" s="15"/>
      <c r="J47" s="15"/>
      <c r="K47" s="15"/>
      <c r="L47" s="15"/>
      <c r="M47" s="15"/>
      <c r="N47" s="15"/>
      <c r="O47" s="16"/>
    </row>
    <row r="48" spans="1:18" ht="24" customHeight="1">
      <c r="A48" s="32">
        <f t="shared" si="8"/>
        <v>9</v>
      </c>
      <c r="B48" s="1" t="s">
        <v>21</v>
      </c>
      <c r="C48" s="29">
        <f>+'[1]AL 2024'!I58+'[1]AL 2024'!J58+'[1]AL 2024'!L58</f>
        <v>3703.63</v>
      </c>
      <c r="D48" s="29">
        <v>4227.1499999999996</v>
      </c>
      <c r="E48" s="15">
        <v>6842.15</v>
      </c>
      <c r="F48" s="15">
        <v>4561.43</v>
      </c>
      <c r="G48" s="15">
        <v>4561.43</v>
      </c>
      <c r="H48" s="15">
        <v>4561.43</v>
      </c>
      <c r="I48" s="15"/>
      <c r="J48" s="15"/>
      <c r="K48" s="15"/>
      <c r="L48" s="15"/>
      <c r="M48" s="15"/>
      <c r="N48" s="15"/>
      <c r="O48" s="16"/>
    </row>
    <row r="49" spans="1:15" ht="18" customHeight="1">
      <c r="A49" s="32">
        <f t="shared" si="8"/>
        <v>10</v>
      </c>
      <c r="B49" s="1" t="s">
        <v>43</v>
      </c>
      <c r="C49" s="29">
        <f>+'[1]AL 2024'!I59+'[1]AL 2024'!J59+'[1]AL 2024'!L59</f>
        <v>37020</v>
      </c>
      <c r="D49" s="29">
        <v>26336.13</v>
      </c>
      <c r="E49" s="15">
        <v>42717.81</v>
      </c>
      <c r="F49" s="15">
        <v>28478.54</v>
      </c>
      <c r="G49" s="15">
        <v>28478.54</v>
      </c>
      <c r="H49" s="15">
        <v>28478.54</v>
      </c>
      <c r="I49" s="15"/>
      <c r="J49" s="15"/>
      <c r="K49" s="15"/>
      <c r="L49" s="15"/>
      <c r="M49" s="15"/>
      <c r="N49" s="15"/>
      <c r="O49" s="16"/>
    </row>
    <row r="50" spans="1:15" ht="18" customHeight="1">
      <c r="A50" s="32">
        <f t="shared" si="8"/>
        <v>11</v>
      </c>
      <c r="B50" s="1" t="s">
        <v>31</v>
      </c>
      <c r="C50" s="29">
        <f>+'[1]AL 2024'!I60+'[1]AL 2024'!J60+'[1]AL 2024'!L60</f>
        <v>156847.79999999999</v>
      </c>
      <c r="D50" s="29">
        <v>29479.17</v>
      </c>
      <c r="E50" s="15">
        <v>67477.919999999998</v>
      </c>
      <c r="F50" s="15">
        <v>44985.279999999999</v>
      </c>
      <c r="G50" s="15">
        <v>44985.279999999999</v>
      </c>
      <c r="H50" s="15">
        <v>44985.279999999999</v>
      </c>
      <c r="I50" s="15"/>
      <c r="J50" s="15"/>
      <c r="K50" s="15"/>
      <c r="L50" s="15"/>
      <c r="M50" s="15"/>
      <c r="N50" s="15"/>
      <c r="O50" s="16"/>
    </row>
    <row r="51" spans="1:15" ht="18" customHeight="1">
      <c r="A51" s="32">
        <f t="shared" si="8"/>
        <v>12</v>
      </c>
      <c r="B51" s="1" t="s">
        <v>33</v>
      </c>
      <c r="C51" s="29">
        <f>+'[1]AL 2024'!I61+'[1]AL 2024'!J61+'[1]AL 2024'!L61</f>
        <v>124518.76000000001</v>
      </c>
      <c r="D51" s="29">
        <v>47001.9</v>
      </c>
      <c r="E51" s="15">
        <v>65823.66</v>
      </c>
      <c r="F51" s="15">
        <v>46731.040000000001</v>
      </c>
      <c r="G51" s="15">
        <v>46731.040000000001</v>
      </c>
      <c r="H51" s="15">
        <v>46731.040000000001</v>
      </c>
      <c r="I51" s="15"/>
      <c r="J51" s="15"/>
      <c r="K51" s="15"/>
      <c r="L51" s="15"/>
      <c r="M51" s="15"/>
      <c r="N51" s="15"/>
      <c r="O51" s="16"/>
    </row>
    <row r="52" spans="1:15" ht="18" customHeight="1">
      <c r="A52" s="32">
        <f t="shared" si="8"/>
        <v>13</v>
      </c>
      <c r="B52" s="1" t="s">
        <v>34</v>
      </c>
      <c r="C52" s="29">
        <f>+'[1]AL 2024'!I62+'[1]AL 2024'!J62+'[1]AL 2024'!L62</f>
        <v>412538.81</v>
      </c>
      <c r="D52" s="29">
        <v>44367.8</v>
      </c>
      <c r="E52" s="15">
        <v>61668.02</v>
      </c>
      <c r="F52" s="15">
        <v>43800.97</v>
      </c>
      <c r="G52" s="15">
        <v>43800.97</v>
      </c>
      <c r="H52" s="15">
        <v>43800.97</v>
      </c>
      <c r="I52" s="15"/>
      <c r="J52" s="15"/>
      <c r="K52" s="15"/>
      <c r="L52" s="15"/>
      <c r="M52" s="15"/>
      <c r="N52" s="15"/>
      <c r="O52" s="16"/>
    </row>
    <row r="53" spans="1:15" ht="18" customHeight="1">
      <c r="A53" s="32">
        <f t="shared" si="8"/>
        <v>14</v>
      </c>
      <c r="B53" s="1" t="s">
        <v>85</v>
      </c>
      <c r="C53" s="29">
        <f>+'[1]AL 2024'!I63+'[1]AL 2024'!J63+'[1]AL 2024'!L63</f>
        <v>1266208.3399999999</v>
      </c>
      <c r="D53" s="29">
        <v>85905.220000000016</v>
      </c>
      <c r="E53" s="15">
        <v>139518.88</v>
      </c>
      <c r="F53" s="15">
        <v>93012.58</v>
      </c>
      <c r="G53" s="15">
        <v>93012.58</v>
      </c>
      <c r="H53" s="15">
        <v>93012.58</v>
      </c>
      <c r="I53" s="15"/>
      <c r="J53" s="15"/>
      <c r="K53" s="15"/>
      <c r="L53" s="15"/>
      <c r="M53" s="15"/>
      <c r="N53" s="15"/>
      <c r="O53" s="16"/>
    </row>
    <row r="54" spans="1:15" ht="18" customHeight="1">
      <c r="A54" s="32">
        <f t="shared" si="8"/>
        <v>15</v>
      </c>
      <c r="B54" s="6" t="s">
        <v>22</v>
      </c>
      <c r="C54" s="29">
        <f>+'[1]AL 2024'!I64+'[1]AL 2024'!J64+'[1]AL 2024'!L64</f>
        <v>54242.280000000006</v>
      </c>
      <c r="D54" s="29">
        <v>60832.29</v>
      </c>
      <c r="E54" s="15">
        <v>98642.450000000012</v>
      </c>
      <c r="F54" s="15">
        <v>65761.63</v>
      </c>
      <c r="G54" s="15">
        <v>65761.63</v>
      </c>
      <c r="H54" s="15">
        <v>65761.63</v>
      </c>
      <c r="I54" s="15"/>
      <c r="J54" s="15"/>
      <c r="K54" s="15"/>
      <c r="L54" s="15"/>
      <c r="M54" s="15"/>
      <c r="N54" s="15"/>
      <c r="O54" s="16"/>
    </row>
    <row r="55" spans="1:15" ht="18" customHeight="1">
      <c r="A55" s="32">
        <f t="shared" si="8"/>
        <v>16</v>
      </c>
      <c r="B55" s="6" t="s">
        <v>67</v>
      </c>
      <c r="C55" s="29">
        <f>+'[1]AL 2024'!I65+'[1]AL 2024'!J65+'[1]AL 2024'!L65</f>
        <v>20621</v>
      </c>
      <c r="D55" s="29">
        <v>18058.809999999998</v>
      </c>
      <c r="E55" s="15">
        <v>29222.550000000003</v>
      </c>
      <c r="F55" s="15">
        <v>19481.7</v>
      </c>
      <c r="G55" s="15">
        <v>19481.7</v>
      </c>
      <c r="H55" s="15">
        <v>19481.7</v>
      </c>
      <c r="I55" s="15"/>
      <c r="J55" s="15"/>
      <c r="K55" s="15"/>
      <c r="L55" s="15"/>
      <c r="M55" s="15"/>
      <c r="N55" s="15"/>
      <c r="O55" s="16"/>
    </row>
    <row r="56" spans="1:15" ht="25.15" customHeight="1">
      <c r="A56" s="32">
        <f t="shared" si="8"/>
        <v>17</v>
      </c>
      <c r="B56" s="6" t="s">
        <v>12</v>
      </c>
      <c r="C56" s="29">
        <f>+'[1]AL 2024'!I66+'[1]AL 2024'!J66+'[1]AL 2024'!L66</f>
        <v>69239.91</v>
      </c>
      <c r="D56" s="29">
        <v>68338.37</v>
      </c>
      <c r="E56" s="15">
        <v>104293.88999999998</v>
      </c>
      <c r="F56" s="15">
        <v>73670.98</v>
      </c>
      <c r="G56" s="15">
        <v>73670.98</v>
      </c>
      <c r="H56" s="15">
        <v>73670.98</v>
      </c>
      <c r="I56" s="15"/>
      <c r="J56" s="15"/>
      <c r="K56" s="15"/>
      <c r="L56" s="15"/>
      <c r="M56" s="15"/>
      <c r="N56" s="15"/>
      <c r="O56" s="16"/>
    </row>
    <row r="57" spans="1:15" ht="18" customHeight="1">
      <c r="A57" s="32">
        <f t="shared" si="8"/>
        <v>18</v>
      </c>
      <c r="B57" s="2" t="s">
        <v>23</v>
      </c>
      <c r="C57" s="29">
        <f>+'[1]AL 2024'!I67+'[1]AL 2024'!J67+'[1]AL 2024'!L67</f>
        <v>26401.39</v>
      </c>
      <c r="D57" s="29">
        <v>27291.65</v>
      </c>
      <c r="E57" s="15">
        <v>43752.29</v>
      </c>
      <c r="F57" s="15">
        <v>29168.19</v>
      </c>
      <c r="G57" s="15">
        <v>29168.19</v>
      </c>
      <c r="H57" s="15">
        <v>29168.19</v>
      </c>
      <c r="I57" s="15"/>
      <c r="J57" s="15"/>
      <c r="K57" s="15"/>
      <c r="L57" s="15"/>
      <c r="M57" s="15"/>
      <c r="N57" s="15"/>
      <c r="O57" s="16"/>
    </row>
    <row r="58" spans="1:15" ht="18" customHeight="1">
      <c r="A58" s="32">
        <f t="shared" si="8"/>
        <v>19</v>
      </c>
      <c r="B58" s="6" t="s">
        <v>13</v>
      </c>
      <c r="C58" s="29">
        <f>+'[1]AL 2024'!I68+'[1]AL 2024'!J68+'[1]AL 2024'!L68</f>
        <v>6438.53</v>
      </c>
      <c r="D58" s="29">
        <v>12029.04</v>
      </c>
      <c r="E58" s="15">
        <v>19642.079999999998</v>
      </c>
      <c r="F58" s="15">
        <v>13094.72</v>
      </c>
      <c r="G58" s="15">
        <v>13094.72</v>
      </c>
      <c r="H58" s="15">
        <v>13094.72</v>
      </c>
      <c r="I58" s="15"/>
      <c r="J58" s="15"/>
      <c r="K58" s="15"/>
      <c r="L58" s="15"/>
      <c r="M58" s="15"/>
      <c r="N58" s="15"/>
      <c r="O58" s="16"/>
    </row>
    <row r="59" spans="1:15" ht="18" customHeight="1">
      <c r="A59" s="32">
        <f t="shared" si="8"/>
        <v>20</v>
      </c>
      <c r="B59" s="2" t="s">
        <v>14</v>
      </c>
      <c r="C59" s="29">
        <f>+'[1]AL 2024'!I69+'[1]AL 2024'!J69+'[1]AL 2024'!L69</f>
        <v>24137.999999999996</v>
      </c>
      <c r="D59" s="29">
        <v>26798.05</v>
      </c>
      <c r="E59" s="15">
        <v>43448.03</v>
      </c>
      <c r="F59" s="15">
        <v>28965.35</v>
      </c>
      <c r="G59" s="15">
        <v>28965.35</v>
      </c>
      <c r="H59" s="15">
        <v>28965.35</v>
      </c>
      <c r="I59" s="15"/>
      <c r="J59" s="15"/>
      <c r="K59" s="15"/>
      <c r="L59" s="15"/>
      <c r="M59" s="15"/>
      <c r="N59" s="15"/>
      <c r="O59" s="16"/>
    </row>
    <row r="60" spans="1:15" ht="18" customHeight="1">
      <c r="A60" s="32">
        <f t="shared" si="8"/>
        <v>21</v>
      </c>
      <c r="B60" s="2" t="s">
        <v>15</v>
      </c>
      <c r="C60" s="29">
        <f>+'[1]AL 2024'!I70+'[1]AL 2024'!J70+'[1]AL 2024'!L70</f>
        <v>13898.05</v>
      </c>
      <c r="D60" s="29">
        <v>14204.07</v>
      </c>
      <c r="E60" s="15">
        <v>23022.18</v>
      </c>
      <c r="F60" s="15">
        <v>15348.12</v>
      </c>
      <c r="G60" s="15">
        <v>15348.12</v>
      </c>
      <c r="H60" s="15">
        <v>15348.12</v>
      </c>
      <c r="I60" s="15"/>
      <c r="J60" s="15"/>
      <c r="K60" s="15"/>
      <c r="L60" s="15"/>
      <c r="M60" s="15"/>
      <c r="N60" s="15"/>
      <c r="O60" s="16"/>
    </row>
    <row r="61" spans="1:15" ht="18" customHeight="1">
      <c r="A61" s="32">
        <f t="shared" si="8"/>
        <v>22</v>
      </c>
      <c r="B61" s="2" t="s">
        <v>68</v>
      </c>
      <c r="C61" s="29">
        <f>+'[1]AL 2024'!I71+'[1]AL 2024'!J71+'[1]AL 2024'!L71</f>
        <v>5640.670000000001</v>
      </c>
      <c r="D61" s="29">
        <v>5694.1799999999994</v>
      </c>
      <c r="E61" s="15">
        <v>9222.66</v>
      </c>
      <c r="F61" s="15">
        <v>6148.44</v>
      </c>
      <c r="G61" s="15">
        <v>6148.44</v>
      </c>
      <c r="H61" s="15">
        <v>6148.44</v>
      </c>
      <c r="I61" s="15"/>
      <c r="J61" s="15"/>
      <c r="K61" s="15"/>
      <c r="L61" s="15"/>
      <c r="M61" s="15"/>
      <c r="N61" s="15"/>
      <c r="O61" s="16"/>
    </row>
    <row r="62" spans="1:15" ht="21.6" customHeight="1">
      <c r="A62" s="32">
        <f t="shared" si="8"/>
        <v>23</v>
      </c>
      <c r="B62" s="5" t="s">
        <v>58</v>
      </c>
      <c r="C62" s="29">
        <f>+'[1]AL 2024'!I72+'[1]AL 2024'!J72+'[1]AL 2024'!L72</f>
        <v>331184</v>
      </c>
      <c r="D62" s="29">
        <v>14520.480000000001</v>
      </c>
      <c r="E62" s="15">
        <v>22731.72</v>
      </c>
      <c r="F62" s="15">
        <v>15154.48</v>
      </c>
      <c r="G62" s="15">
        <v>15154.48</v>
      </c>
      <c r="H62" s="15">
        <v>15154.48</v>
      </c>
      <c r="I62" s="15"/>
      <c r="J62" s="15"/>
      <c r="K62" s="15"/>
      <c r="L62" s="15"/>
      <c r="M62" s="15"/>
      <c r="N62" s="15"/>
      <c r="O62" s="16"/>
    </row>
    <row r="63" spans="1:15" ht="18" customHeight="1">
      <c r="A63" s="32">
        <f t="shared" si="8"/>
        <v>24</v>
      </c>
      <c r="B63" s="5" t="s">
        <v>83</v>
      </c>
      <c r="C63" s="29">
        <f>+'[1]AL 2024'!I73+'[1]AL 2024'!J73+'[1]AL 2024'!L73</f>
        <v>202559.80000000002</v>
      </c>
      <c r="D63" s="29">
        <v>59126.29</v>
      </c>
      <c r="E63" s="15">
        <v>96181.58</v>
      </c>
      <c r="F63" s="15">
        <v>64121.06</v>
      </c>
      <c r="G63" s="15">
        <v>64121.06</v>
      </c>
      <c r="H63" s="15">
        <v>64121.06</v>
      </c>
      <c r="I63" s="15"/>
      <c r="J63" s="15"/>
      <c r="K63" s="15"/>
      <c r="L63" s="15"/>
      <c r="M63" s="15"/>
      <c r="N63" s="15"/>
      <c r="O63" s="16"/>
    </row>
    <row r="64" spans="1:15" ht="18" customHeight="1">
      <c r="A64" s="32">
        <f t="shared" si="8"/>
        <v>25</v>
      </c>
      <c r="B64" s="5" t="s">
        <v>86</v>
      </c>
      <c r="C64" s="29">
        <f>+'[1]AL 2024'!I74+'[1]AL 2024'!J74+'[1]AL 2024'!L74</f>
        <v>30577</v>
      </c>
      <c r="D64" s="29">
        <v>29024.77</v>
      </c>
      <c r="E64" s="15">
        <v>48058.95</v>
      </c>
      <c r="F64" s="15">
        <v>32039.3</v>
      </c>
      <c r="G64" s="15">
        <v>32039.3</v>
      </c>
      <c r="H64" s="15">
        <v>32039.3</v>
      </c>
      <c r="I64" s="15"/>
      <c r="J64" s="15"/>
      <c r="K64" s="15"/>
      <c r="L64" s="15"/>
      <c r="M64" s="15"/>
      <c r="N64" s="15"/>
      <c r="O64" s="16"/>
    </row>
    <row r="65" spans="1:15" ht="18" customHeight="1">
      <c r="A65" s="32">
        <f t="shared" si="8"/>
        <v>26</v>
      </c>
      <c r="B65" s="5" t="s">
        <v>87</v>
      </c>
      <c r="C65" s="29">
        <f>+'[1]AL 2024'!I75+'[1]AL 2024'!J75+'[1]AL 2024'!L75</f>
        <v>202034</v>
      </c>
      <c r="D65" s="29">
        <v>16976.719999999998</v>
      </c>
      <c r="E65" s="15">
        <v>25718.159999999996</v>
      </c>
      <c r="F65" s="15">
        <v>18174.349999999999</v>
      </c>
      <c r="G65" s="15">
        <v>18174.349999999999</v>
      </c>
      <c r="H65" s="15">
        <v>18174.349999999999</v>
      </c>
      <c r="I65" s="15"/>
      <c r="J65" s="15"/>
      <c r="K65" s="15"/>
      <c r="L65" s="15"/>
      <c r="M65" s="15"/>
      <c r="N65" s="15"/>
      <c r="O65" s="16"/>
    </row>
    <row r="66" spans="1:15" s="10" customFormat="1" ht="14.1" customHeight="1">
      <c r="A66" s="44" t="s">
        <v>24</v>
      </c>
      <c r="B66" s="43"/>
      <c r="C66" s="30">
        <f>SUM(C40:C65)</f>
        <v>5104887.6899999995</v>
      </c>
      <c r="D66" s="30">
        <f>SUM(D40:D65)</f>
        <v>1101130.4200000002</v>
      </c>
      <c r="E66" s="30">
        <f t="shared" ref="E66:N66" si="9">SUM(E40:E65)</f>
        <v>1791368.57</v>
      </c>
      <c r="F66" s="30">
        <f t="shared" si="9"/>
        <v>1209918.7500000002</v>
      </c>
      <c r="G66" s="30">
        <f t="shared" ref="G66" si="10">SUM(G40:G65)</f>
        <v>1209918.7500000002</v>
      </c>
      <c r="H66" s="30">
        <f t="shared" ref="H66" si="11">SUM(H40:H65)</f>
        <v>1209918.7500000002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  <c r="N66" s="30">
        <f t="shared" si="9"/>
        <v>0</v>
      </c>
      <c r="O66" s="22">
        <f>SUM(C66:N66)</f>
        <v>11627142.93</v>
      </c>
    </row>
    <row r="67" spans="1:15" ht="14.1" customHeight="1">
      <c r="A67" s="34">
        <v>1</v>
      </c>
      <c r="B67" s="17" t="s">
        <v>59</v>
      </c>
      <c r="C67" s="29">
        <v>2450.16</v>
      </c>
      <c r="D67" s="29">
        <v>3548.8500000000004</v>
      </c>
      <c r="E67" s="15">
        <v>4661.08</v>
      </c>
      <c r="F67" s="15">
        <v>3107.39</v>
      </c>
      <c r="G67" s="15">
        <v>3107.39</v>
      </c>
      <c r="H67" s="15">
        <v>3107.39</v>
      </c>
      <c r="I67" s="15"/>
      <c r="J67" s="15"/>
      <c r="K67" s="15"/>
      <c r="L67" s="15"/>
      <c r="M67" s="15"/>
      <c r="N67" s="15"/>
      <c r="O67" s="16"/>
    </row>
    <row r="68" spans="1:15" ht="14.1" customHeight="1">
      <c r="A68" s="32">
        <f>A67+1</f>
        <v>2</v>
      </c>
      <c r="B68" s="4" t="s">
        <v>60</v>
      </c>
      <c r="C68" s="29">
        <v>2817.32</v>
      </c>
      <c r="D68" s="29">
        <v>4303</v>
      </c>
      <c r="E68" s="15">
        <v>5462.38</v>
      </c>
      <c r="F68" s="15">
        <v>3641.59</v>
      </c>
      <c r="G68" s="15">
        <v>3641.59</v>
      </c>
      <c r="H68" s="15">
        <v>3641.59</v>
      </c>
      <c r="I68" s="15"/>
      <c r="J68" s="15"/>
      <c r="K68" s="15"/>
      <c r="L68" s="15"/>
      <c r="M68" s="15"/>
      <c r="N68" s="15"/>
      <c r="O68" s="16"/>
    </row>
    <row r="69" spans="1:15" ht="14.1" customHeight="1">
      <c r="A69" s="32">
        <f t="shared" ref="A69:A76" si="12">A68+1</f>
        <v>3</v>
      </c>
      <c r="B69" s="3" t="s">
        <v>57</v>
      </c>
      <c r="C69" s="29">
        <v>2115.6999999999998</v>
      </c>
      <c r="D69" s="29">
        <v>3170.4500000000003</v>
      </c>
      <c r="E69" s="15">
        <v>4060.54</v>
      </c>
      <c r="F69" s="15">
        <v>2707.03</v>
      </c>
      <c r="G69" s="15">
        <v>2707.03</v>
      </c>
      <c r="H69" s="15">
        <v>2707.03</v>
      </c>
      <c r="I69" s="15"/>
      <c r="J69" s="15"/>
      <c r="K69" s="15"/>
      <c r="L69" s="15"/>
      <c r="M69" s="15"/>
      <c r="N69" s="15"/>
      <c r="O69" s="16"/>
    </row>
    <row r="70" spans="1:15" ht="14.1" customHeight="1">
      <c r="A70" s="32">
        <f t="shared" si="12"/>
        <v>4</v>
      </c>
      <c r="B70" s="4" t="s">
        <v>61</v>
      </c>
      <c r="C70" s="29">
        <v>1631.08</v>
      </c>
      <c r="D70" s="29">
        <v>2410.5200000000004</v>
      </c>
      <c r="E70" s="15">
        <v>3062.7799999999997</v>
      </c>
      <c r="F70" s="15">
        <v>2041.85</v>
      </c>
      <c r="G70" s="15">
        <v>2041.85</v>
      </c>
      <c r="H70" s="15">
        <v>2041.85</v>
      </c>
      <c r="I70" s="15"/>
      <c r="J70" s="15"/>
      <c r="K70" s="15"/>
      <c r="L70" s="15"/>
      <c r="M70" s="15"/>
      <c r="N70" s="15"/>
      <c r="O70" s="16"/>
    </row>
    <row r="71" spans="1:15" ht="14.1" customHeight="1">
      <c r="A71" s="32">
        <f t="shared" si="12"/>
        <v>5</v>
      </c>
      <c r="B71" s="4" t="s">
        <v>62</v>
      </c>
      <c r="C71" s="29">
        <v>5269.69</v>
      </c>
      <c r="D71" s="29">
        <v>7557.5099999999993</v>
      </c>
      <c r="E71" s="15">
        <v>9880.67</v>
      </c>
      <c r="F71" s="15">
        <v>6587.11</v>
      </c>
      <c r="G71" s="15">
        <v>6587.11</v>
      </c>
      <c r="H71" s="15">
        <v>6587.11</v>
      </c>
      <c r="I71" s="15"/>
      <c r="J71" s="15"/>
      <c r="K71" s="15"/>
      <c r="L71" s="15"/>
      <c r="M71" s="15"/>
      <c r="N71" s="15"/>
      <c r="O71" s="16"/>
    </row>
    <row r="72" spans="1:15" ht="14.1" customHeight="1">
      <c r="A72" s="32">
        <f t="shared" si="12"/>
        <v>6</v>
      </c>
      <c r="B72" s="1" t="s">
        <v>36</v>
      </c>
      <c r="C72" s="29">
        <v>4610.16</v>
      </c>
      <c r="D72" s="29">
        <v>6842.09</v>
      </c>
      <c r="E72" s="15">
        <v>8707.89</v>
      </c>
      <c r="F72" s="15">
        <v>5805.26</v>
      </c>
      <c r="G72" s="15">
        <v>5805.26</v>
      </c>
      <c r="H72" s="15">
        <v>5805.26</v>
      </c>
      <c r="I72" s="15"/>
      <c r="J72" s="15"/>
      <c r="K72" s="15"/>
      <c r="L72" s="15"/>
      <c r="M72" s="15"/>
      <c r="N72" s="15"/>
      <c r="O72" s="16"/>
    </row>
    <row r="73" spans="1:15" ht="14.1" customHeight="1">
      <c r="A73" s="32">
        <v>7</v>
      </c>
      <c r="B73" s="1" t="s">
        <v>63</v>
      </c>
      <c r="C73" s="29">
        <v>845.28</v>
      </c>
      <c r="D73" s="29">
        <v>1220.96</v>
      </c>
      <c r="E73" s="15">
        <v>1604.31</v>
      </c>
      <c r="F73" s="15">
        <v>1069.54</v>
      </c>
      <c r="G73" s="15">
        <v>1069.54</v>
      </c>
      <c r="H73" s="15">
        <v>1069.54</v>
      </c>
      <c r="I73" s="15"/>
      <c r="J73" s="15"/>
      <c r="K73" s="15"/>
      <c r="L73" s="15"/>
      <c r="M73" s="15"/>
      <c r="N73" s="15"/>
      <c r="O73" s="16"/>
    </row>
    <row r="74" spans="1:15" ht="14.1" customHeight="1">
      <c r="A74" s="32">
        <f t="shared" si="12"/>
        <v>8</v>
      </c>
      <c r="B74" s="4" t="s">
        <v>25</v>
      </c>
      <c r="C74" s="29">
        <v>0</v>
      </c>
      <c r="D74" s="29">
        <v>8424.9500000000007</v>
      </c>
      <c r="E74" s="15">
        <v>14041.59</v>
      </c>
      <c r="F74" s="15">
        <v>9361.06</v>
      </c>
      <c r="G74" s="15">
        <v>9361.06</v>
      </c>
      <c r="H74" s="15">
        <v>9361.06</v>
      </c>
      <c r="I74" s="15"/>
      <c r="J74" s="15"/>
      <c r="K74" s="15"/>
      <c r="L74" s="15"/>
      <c r="M74" s="15"/>
      <c r="N74" s="15"/>
      <c r="O74" s="16"/>
    </row>
    <row r="75" spans="1:15" ht="14.1" customHeight="1">
      <c r="A75" s="32">
        <f t="shared" si="12"/>
        <v>9</v>
      </c>
      <c r="B75" s="4" t="s">
        <v>64</v>
      </c>
      <c r="C75" s="29">
        <v>2648.82</v>
      </c>
      <c r="D75" s="29">
        <v>3782.0299999999997</v>
      </c>
      <c r="E75" s="15">
        <v>4990.53</v>
      </c>
      <c r="F75" s="15">
        <v>3327.02</v>
      </c>
      <c r="G75" s="15">
        <v>3327.02</v>
      </c>
      <c r="H75" s="15">
        <v>3327.02</v>
      </c>
      <c r="I75" s="15"/>
      <c r="J75" s="15"/>
      <c r="K75" s="15"/>
      <c r="L75" s="15"/>
      <c r="M75" s="15"/>
      <c r="N75" s="15"/>
      <c r="O75" s="16"/>
    </row>
    <row r="76" spans="1:15" ht="14.1" customHeight="1">
      <c r="A76" s="32">
        <f t="shared" si="12"/>
        <v>10</v>
      </c>
      <c r="B76" s="4" t="s">
        <v>65</v>
      </c>
      <c r="C76" s="29">
        <v>986.16</v>
      </c>
      <c r="D76" s="29">
        <v>1537.77</v>
      </c>
      <c r="E76" s="15">
        <v>1915.73</v>
      </c>
      <c r="F76" s="15">
        <v>1277.1500000000001</v>
      </c>
      <c r="G76" s="15">
        <v>1277.1500000000001</v>
      </c>
      <c r="H76" s="15">
        <v>1277.1500000000001</v>
      </c>
      <c r="I76" s="15"/>
      <c r="J76" s="15"/>
      <c r="K76" s="15"/>
      <c r="L76" s="15"/>
      <c r="M76" s="15"/>
      <c r="N76" s="15"/>
      <c r="O76" s="16"/>
    </row>
    <row r="77" spans="1:15" s="10" customFormat="1" ht="14.1" customHeight="1">
      <c r="A77" s="44" t="s">
        <v>26</v>
      </c>
      <c r="B77" s="43"/>
      <c r="C77" s="30">
        <f>SUM(C67:C76)</f>
        <v>23374.369999999995</v>
      </c>
      <c r="D77" s="30">
        <f>SUM(D67:D76)</f>
        <v>42798.13</v>
      </c>
      <c r="E77" s="30">
        <f t="shared" ref="E77:N77" si="13">SUM(E67:E76)</f>
        <v>58387.499999999993</v>
      </c>
      <c r="F77" s="30">
        <f t="shared" si="13"/>
        <v>38925</v>
      </c>
      <c r="G77" s="30">
        <f t="shared" ref="G77" si="14">SUM(G67:G76)</f>
        <v>38925</v>
      </c>
      <c r="H77" s="30">
        <f t="shared" ref="H77" si="15">SUM(H67:H76)</f>
        <v>38925</v>
      </c>
      <c r="I77" s="30">
        <f t="shared" si="13"/>
        <v>0</v>
      </c>
      <c r="J77" s="30">
        <f t="shared" si="13"/>
        <v>0</v>
      </c>
      <c r="K77" s="30">
        <f t="shared" si="13"/>
        <v>0</v>
      </c>
      <c r="L77" s="30">
        <f t="shared" si="13"/>
        <v>0</v>
      </c>
      <c r="M77" s="30">
        <f t="shared" si="13"/>
        <v>0</v>
      </c>
      <c r="N77" s="30">
        <f t="shared" si="13"/>
        <v>0</v>
      </c>
      <c r="O77" s="22">
        <f>SUM(C77:N77)</f>
        <v>241335</v>
      </c>
    </row>
    <row r="78" spans="1:15" s="10" customFormat="1" ht="14.1" customHeight="1">
      <c r="A78" s="32">
        <v>1</v>
      </c>
      <c r="B78" s="24" t="s">
        <v>27</v>
      </c>
      <c r="C78" s="29">
        <f>+'[1]AL 2024'!I92+'[1]AL 2024'!J92+'[1]AL 2024'!L92</f>
        <v>465.0600000000004</v>
      </c>
      <c r="D78" s="29">
        <v>0</v>
      </c>
      <c r="E78" s="15">
        <v>0</v>
      </c>
      <c r="F78" s="15">
        <v>0</v>
      </c>
      <c r="G78" s="15">
        <v>0</v>
      </c>
      <c r="H78" s="15">
        <v>0</v>
      </c>
      <c r="I78" s="15"/>
      <c r="J78" s="15"/>
      <c r="K78" s="15"/>
      <c r="L78" s="15"/>
      <c r="M78" s="15"/>
      <c r="N78" s="15"/>
      <c r="O78" s="16"/>
    </row>
    <row r="79" spans="1:15" ht="14.1" customHeight="1">
      <c r="A79" s="32">
        <f>A78+1</f>
        <v>2</v>
      </c>
      <c r="B79" s="4" t="s">
        <v>28</v>
      </c>
      <c r="C79" s="29">
        <f>+'[1]AL 2024'!I93+'[1]AL 2024'!J93+'[1]AL 2024'!L93</f>
        <v>8645.0999999999985</v>
      </c>
      <c r="D79" s="29">
        <v>16082.490000000002</v>
      </c>
      <c r="E79" s="15">
        <v>17044.760000000002</v>
      </c>
      <c r="F79" s="15">
        <v>11026.42</v>
      </c>
      <c r="G79" s="15">
        <v>11026.42</v>
      </c>
      <c r="H79" s="15">
        <v>11026.42</v>
      </c>
      <c r="I79" s="15"/>
      <c r="J79" s="15"/>
      <c r="K79" s="15"/>
      <c r="L79" s="15"/>
      <c r="M79" s="15"/>
      <c r="N79" s="15"/>
      <c r="O79" s="16"/>
    </row>
    <row r="80" spans="1:15" ht="14.1" customHeight="1">
      <c r="A80" s="32">
        <f>A79+1</f>
        <v>3</v>
      </c>
      <c r="B80" s="1" t="s">
        <v>35</v>
      </c>
      <c r="C80" s="29">
        <f>+'[1]AL 2024'!I94+'[1]AL 2024'!J94+'[1]AL 2024'!L94</f>
        <v>4873.0199999999995</v>
      </c>
      <c r="D80" s="29">
        <v>10601.11</v>
      </c>
      <c r="E80" s="15">
        <v>19313.080000000002</v>
      </c>
      <c r="F80" s="15">
        <v>11779.01</v>
      </c>
      <c r="G80" s="15">
        <v>11779.01</v>
      </c>
      <c r="H80" s="15">
        <v>11779.01</v>
      </c>
      <c r="I80" s="15"/>
      <c r="J80" s="15"/>
      <c r="K80" s="15"/>
      <c r="L80" s="15"/>
      <c r="M80" s="15"/>
      <c r="N80" s="15"/>
      <c r="O80" s="16"/>
    </row>
    <row r="81" spans="1:15" ht="14.1" customHeight="1">
      <c r="A81" s="32">
        <f>A80+1</f>
        <v>4</v>
      </c>
      <c r="B81" s="4" t="s">
        <v>29</v>
      </c>
      <c r="C81" s="29">
        <f>+'[1]AL 2024'!I95+'[1]AL 2024'!J95+'[1]AL 2024'!L95</f>
        <v>5014.5599999999995</v>
      </c>
      <c r="D81" s="29">
        <v>8330.36</v>
      </c>
      <c r="E81" s="15">
        <v>9739.86</v>
      </c>
      <c r="F81" s="15">
        <v>6300.81</v>
      </c>
      <c r="G81" s="15">
        <v>6300.81</v>
      </c>
      <c r="H81" s="15">
        <v>6300.81</v>
      </c>
      <c r="I81" s="15"/>
      <c r="J81" s="15"/>
      <c r="K81" s="15"/>
      <c r="L81" s="15"/>
      <c r="M81" s="15"/>
      <c r="N81" s="15"/>
      <c r="O81" s="16"/>
    </row>
    <row r="82" spans="1:15" ht="14.1" customHeight="1">
      <c r="A82" s="32">
        <f>A81+1</f>
        <v>5</v>
      </c>
      <c r="B82" s="24" t="s">
        <v>88</v>
      </c>
      <c r="C82" s="29">
        <f>+'[1]AL 2024'!I96+'[1]AL 2024'!J96+'[1]AL 2024'!L96</f>
        <v>1273.8600000000001</v>
      </c>
      <c r="D82" s="29">
        <v>1653.96</v>
      </c>
      <c r="E82" s="15">
        <v>2840.8</v>
      </c>
      <c r="F82" s="15">
        <v>1837.74</v>
      </c>
      <c r="G82" s="15">
        <v>1837.74</v>
      </c>
      <c r="H82" s="15">
        <v>1837.74</v>
      </c>
      <c r="I82" s="15"/>
      <c r="J82" s="15"/>
      <c r="K82" s="15"/>
      <c r="L82" s="15"/>
      <c r="M82" s="15"/>
      <c r="N82" s="15"/>
      <c r="O82" s="16"/>
    </row>
    <row r="83" spans="1:15" ht="14.1" customHeight="1">
      <c r="A83" s="32">
        <v>6</v>
      </c>
      <c r="B83" s="4" t="s">
        <v>42</v>
      </c>
      <c r="C83" s="29">
        <f>+'[1]AL 2024'!I97+'[1]AL 2024'!J97+'[1]AL 2024'!L97</f>
        <v>3963.12</v>
      </c>
      <c r="D83" s="29">
        <v>5029.01</v>
      </c>
      <c r="E83" s="15">
        <v>7954.2199999999993</v>
      </c>
      <c r="F83" s="15">
        <v>5145.66</v>
      </c>
      <c r="G83" s="15">
        <v>5145.66</v>
      </c>
      <c r="H83" s="15">
        <v>5145.66</v>
      </c>
      <c r="I83" s="15"/>
      <c r="J83" s="15"/>
      <c r="K83" s="15"/>
      <c r="L83" s="15"/>
      <c r="M83" s="15"/>
      <c r="N83" s="15"/>
      <c r="O83" s="16"/>
    </row>
    <row r="84" spans="1:15" ht="14.1" customHeight="1">
      <c r="A84" s="32">
        <v>7</v>
      </c>
      <c r="B84" s="4" t="s">
        <v>89</v>
      </c>
      <c r="C84" s="29">
        <f>+'[1]AL 2024'!I98+'[1]AL 2024'!J98+'[1]AL 2024'!L98</f>
        <v>4981.5599999999995</v>
      </c>
      <c r="D84" s="29">
        <v>6304.96</v>
      </c>
      <c r="E84" s="15">
        <v>9983.3700000000008</v>
      </c>
      <c r="F84" s="15">
        <v>6458.33</v>
      </c>
      <c r="G84" s="15">
        <v>6458.33</v>
      </c>
      <c r="H84" s="15">
        <v>6458.33</v>
      </c>
      <c r="I84" s="15"/>
      <c r="J84" s="15"/>
      <c r="K84" s="15"/>
      <c r="L84" s="15"/>
      <c r="M84" s="15"/>
      <c r="N84" s="15"/>
      <c r="O84" s="16"/>
    </row>
    <row r="85" spans="1:15" s="10" customFormat="1" ht="14.1" customHeight="1">
      <c r="A85" s="47" t="s">
        <v>30</v>
      </c>
      <c r="B85" s="48"/>
      <c r="C85" s="30">
        <f>SUM(C78:C84)</f>
        <v>29216.28</v>
      </c>
      <c r="D85" s="30">
        <f>SUM(D78:D84)</f>
        <v>48001.890000000007</v>
      </c>
      <c r="E85" s="30">
        <f t="shared" ref="E85:N85" si="16">SUM(E78:E84)</f>
        <v>66876.090000000011</v>
      </c>
      <c r="F85" s="30">
        <f t="shared" si="16"/>
        <v>42547.97</v>
      </c>
      <c r="G85" s="30">
        <f t="shared" si="16"/>
        <v>42547.97</v>
      </c>
      <c r="H85" s="30">
        <f t="shared" si="16"/>
        <v>42547.97</v>
      </c>
      <c r="I85" s="30">
        <f t="shared" si="16"/>
        <v>0</v>
      </c>
      <c r="J85" s="30">
        <f t="shared" si="16"/>
        <v>0</v>
      </c>
      <c r="K85" s="30">
        <f t="shared" si="16"/>
        <v>0</v>
      </c>
      <c r="L85" s="30">
        <f t="shared" si="16"/>
        <v>0</v>
      </c>
      <c r="M85" s="30">
        <f t="shared" si="16"/>
        <v>0</v>
      </c>
      <c r="N85" s="30">
        <f t="shared" si="16"/>
        <v>0</v>
      </c>
      <c r="O85" s="22">
        <f>SUM(C85:N85)</f>
        <v>271738.17000000004</v>
      </c>
    </row>
    <row r="86" spans="1:15" s="10" customFormat="1" ht="14.1" customHeight="1">
      <c r="A86" s="47" t="s">
        <v>91</v>
      </c>
      <c r="B86" s="48"/>
      <c r="C86" s="30">
        <f>+C31+C39+C66+C77+C85</f>
        <v>6542374.96</v>
      </c>
      <c r="D86" s="30">
        <f t="shared" ref="D86:N86" si="17">+D31+D39+D66+D77+D85</f>
        <v>2856588.13</v>
      </c>
      <c r="E86" s="30">
        <f t="shared" si="17"/>
        <v>4413460.8100000005</v>
      </c>
      <c r="F86" s="30">
        <f t="shared" si="17"/>
        <v>2961891.72</v>
      </c>
      <c r="G86" s="30">
        <f t="shared" si="17"/>
        <v>2961891.72</v>
      </c>
      <c r="H86" s="30">
        <f t="shared" si="17"/>
        <v>2961891.72</v>
      </c>
      <c r="I86" s="30">
        <f t="shared" si="17"/>
        <v>0</v>
      </c>
      <c r="J86" s="30">
        <f t="shared" si="17"/>
        <v>0</v>
      </c>
      <c r="K86" s="30">
        <f t="shared" si="17"/>
        <v>0</v>
      </c>
      <c r="L86" s="30">
        <f t="shared" si="17"/>
        <v>0</v>
      </c>
      <c r="M86" s="30">
        <f t="shared" si="17"/>
        <v>0</v>
      </c>
      <c r="N86" s="30">
        <f t="shared" si="17"/>
        <v>0</v>
      </c>
      <c r="O86" s="22"/>
    </row>
    <row r="87" spans="1:15" s="10" customFormat="1" ht="21.75" customHeight="1">
      <c r="A87" s="35">
        <v>1</v>
      </c>
      <c r="B87" s="4" t="s">
        <v>46</v>
      </c>
      <c r="C87" s="29">
        <v>260000</v>
      </c>
      <c r="D87" s="29">
        <v>350000</v>
      </c>
      <c r="E87" s="15">
        <v>214000</v>
      </c>
      <c r="F87" s="15">
        <v>300000</v>
      </c>
      <c r="G87" s="15">
        <v>300000</v>
      </c>
      <c r="H87" s="15">
        <v>100000</v>
      </c>
      <c r="I87" s="15"/>
      <c r="J87" s="15"/>
      <c r="K87" s="15"/>
      <c r="L87" s="15"/>
      <c r="M87" s="15"/>
      <c r="N87" s="15"/>
      <c r="O87" s="16"/>
    </row>
    <row r="88" spans="1:15" s="11" customFormat="1" ht="24" customHeight="1">
      <c r="A88" s="35">
        <v>2</v>
      </c>
      <c r="B88" s="4" t="s">
        <v>47</v>
      </c>
      <c r="C88" s="37">
        <v>244000</v>
      </c>
      <c r="D88" s="37">
        <v>296000</v>
      </c>
      <c r="E88" s="40">
        <v>158000</v>
      </c>
      <c r="F88" s="40">
        <v>290000</v>
      </c>
      <c r="G88" s="40">
        <v>290000</v>
      </c>
      <c r="H88" s="40">
        <v>0</v>
      </c>
      <c r="I88" s="40"/>
      <c r="J88" s="40"/>
      <c r="K88" s="40"/>
      <c r="L88" s="40"/>
      <c r="M88" s="40"/>
      <c r="N88" s="40"/>
      <c r="O88" s="16"/>
    </row>
    <row r="89" spans="1:15" s="11" customFormat="1" ht="24" customHeight="1">
      <c r="A89" s="38">
        <v>3</v>
      </c>
      <c r="B89" s="1" t="s">
        <v>34</v>
      </c>
      <c r="C89" s="37">
        <v>0</v>
      </c>
      <c r="D89" s="37">
        <v>0</v>
      </c>
      <c r="E89" s="40">
        <v>0</v>
      </c>
      <c r="F89" s="40">
        <v>0</v>
      </c>
      <c r="G89" s="40">
        <v>0</v>
      </c>
      <c r="H89" s="40">
        <v>0</v>
      </c>
      <c r="I89" s="40"/>
      <c r="J89" s="40"/>
      <c r="K89" s="40"/>
      <c r="L89" s="40"/>
      <c r="M89" s="40"/>
      <c r="N89" s="40"/>
      <c r="O89" s="16"/>
    </row>
    <row r="90" spans="1:15" s="12" customFormat="1" ht="17.45" customHeight="1">
      <c r="A90" s="43" t="s">
        <v>90</v>
      </c>
      <c r="B90" s="43"/>
      <c r="C90" s="30">
        <f>SUM(C87:C89)</f>
        <v>504000</v>
      </c>
      <c r="D90" s="30">
        <f>SUM(D87:D89)</f>
        <v>646000</v>
      </c>
      <c r="E90" s="30">
        <f t="shared" ref="E90:N90" si="18">SUM(E87:E89)</f>
        <v>372000</v>
      </c>
      <c r="F90" s="30">
        <f t="shared" si="18"/>
        <v>590000</v>
      </c>
      <c r="G90" s="30">
        <f t="shared" si="18"/>
        <v>590000</v>
      </c>
      <c r="H90" s="30">
        <f t="shared" si="18"/>
        <v>100000</v>
      </c>
      <c r="I90" s="30">
        <f t="shared" si="18"/>
        <v>0</v>
      </c>
      <c r="J90" s="30">
        <f t="shared" si="18"/>
        <v>0</v>
      </c>
      <c r="K90" s="30">
        <f t="shared" si="18"/>
        <v>0</v>
      </c>
      <c r="L90" s="30">
        <f t="shared" si="18"/>
        <v>0</v>
      </c>
      <c r="M90" s="30">
        <f t="shared" si="18"/>
        <v>0</v>
      </c>
      <c r="N90" s="30">
        <f t="shared" si="18"/>
        <v>0</v>
      </c>
      <c r="O90" s="22">
        <f>SUM(C90:N90)</f>
        <v>2802000</v>
      </c>
    </row>
    <row r="91" spans="1:15" s="12" customFormat="1" ht="19.5" customHeight="1">
      <c r="A91" s="25">
        <v>1</v>
      </c>
      <c r="B91" s="26" t="s">
        <v>50</v>
      </c>
      <c r="C91" s="31">
        <v>2204</v>
      </c>
      <c r="D91" s="31">
        <v>3192</v>
      </c>
      <c r="E91" s="15">
        <v>1270</v>
      </c>
      <c r="F91" s="15">
        <v>2000</v>
      </c>
      <c r="G91" s="15">
        <v>2014</v>
      </c>
      <c r="H91" s="15">
        <v>2014</v>
      </c>
      <c r="I91" s="15"/>
      <c r="J91" s="15"/>
      <c r="K91" s="15"/>
      <c r="L91" s="15"/>
      <c r="M91" s="15"/>
      <c r="N91" s="15"/>
      <c r="O91" s="16"/>
    </row>
    <row r="92" spans="1:15" s="12" customFormat="1" ht="14.1" customHeight="1">
      <c r="A92" s="23">
        <v>2</v>
      </c>
      <c r="B92" s="7" t="s">
        <v>48</v>
      </c>
      <c r="C92" s="29">
        <v>418</v>
      </c>
      <c r="D92" s="29">
        <v>2698</v>
      </c>
      <c r="E92" s="41">
        <v>1026</v>
      </c>
      <c r="F92" s="41">
        <v>1710</v>
      </c>
      <c r="G92" s="41">
        <v>1710</v>
      </c>
      <c r="H92" s="41">
        <v>1710</v>
      </c>
      <c r="I92" s="41"/>
      <c r="J92" s="41"/>
      <c r="K92" s="41"/>
      <c r="L92" s="41"/>
      <c r="M92" s="41"/>
      <c r="N92" s="41"/>
      <c r="O92" s="16"/>
    </row>
    <row r="93" spans="1:15" s="10" customFormat="1" ht="14.1" customHeight="1">
      <c r="A93" s="23">
        <v>3</v>
      </c>
      <c r="B93" s="27" t="s">
        <v>49</v>
      </c>
      <c r="C93" s="29">
        <v>0</v>
      </c>
      <c r="D93" s="29">
        <v>0</v>
      </c>
      <c r="E93" s="15">
        <v>0</v>
      </c>
      <c r="F93" s="15">
        <v>0</v>
      </c>
      <c r="G93" s="15">
        <v>0</v>
      </c>
      <c r="H93" s="15">
        <v>0</v>
      </c>
      <c r="I93" s="15"/>
      <c r="J93" s="15"/>
      <c r="K93" s="15"/>
      <c r="L93" s="15"/>
      <c r="M93" s="15"/>
      <c r="N93" s="15"/>
      <c r="O93" s="16"/>
    </row>
    <row r="94" spans="1:15" s="10" customFormat="1" ht="14.45" customHeight="1">
      <c r="A94" s="23">
        <v>4</v>
      </c>
      <c r="B94" s="6" t="s">
        <v>12</v>
      </c>
      <c r="C94" s="29">
        <v>228</v>
      </c>
      <c r="D94" s="29">
        <v>1368</v>
      </c>
      <c r="E94" s="15">
        <v>532</v>
      </c>
      <c r="F94" s="15">
        <v>874</v>
      </c>
      <c r="G94" s="15">
        <v>874</v>
      </c>
      <c r="H94" s="15">
        <v>874</v>
      </c>
      <c r="I94" s="15"/>
      <c r="J94" s="15"/>
      <c r="K94" s="15"/>
      <c r="L94" s="15"/>
      <c r="M94" s="15"/>
      <c r="N94" s="15"/>
      <c r="O94" s="16"/>
    </row>
    <row r="95" spans="1:15" s="10" customFormat="1" ht="14.1" customHeight="1">
      <c r="A95" s="23">
        <v>5</v>
      </c>
      <c r="B95" s="2" t="s">
        <v>15</v>
      </c>
      <c r="C95" s="29">
        <v>4902</v>
      </c>
      <c r="D95" s="29">
        <v>4160</v>
      </c>
      <c r="E95" s="15">
        <v>1596</v>
      </c>
      <c r="F95" s="15">
        <v>2698</v>
      </c>
      <c r="G95" s="15">
        <v>2660</v>
      </c>
      <c r="H95" s="15">
        <v>2660</v>
      </c>
      <c r="I95" s="15"/>
      <c r="J95" s="15"/>
      <c r="K95" s="15"/>
      <c r="L95" s="15"/>
      <c r="M95" s="15"/>
      <c r="N95" s="15"/>
      <c r="O95" s="16"/>
    </row>
    <row r="96" spans="1:15" s="10" customFormat="1" ht="14.1" customHeight="1">
      <c r="A96" s="23">
        <v>6</v>
      </c>
      <c r="B96" s="2" t="s">
        <v>17</v>
      </c>
      <c r="C96" s="29">
        <v>494</v>
      </c>
      <c r="D96" s="29">
        <v>1938</v>
      </c>
      <c r="E96" s="15">
        <v>760</v>
      </c>
      <c r="F96" s="15">
        <v>1216</v>
      </c>
      <c r="G96" s="15">
        <v>1216</v>
      </c>
      <c r="H96" s="15">
        <v>1216</v>
      </c>
      <c r="I96" s="15"/>
      <c r="J96" s="15"/>
      <c r="K96" s="15"/>
      <c r="L96" s="15"/>
      <c r="M96" s="15"/>
      <c r="N96" s="15"/>
      <c r="O96" s="16"/>
    </row>
    <row r="97" spans="1:15" s="10" customFormat="1" ht="19.5" customHeight="1">
      <c r="A97" s="23">
        <v>7</v>
      </c>
      <c r="B97" s="28" t="s">
        <v>8</v>
      </c>
      <c r="C97" s="29">
        <v>722</v>
      </c>
      <c r="D97" s="29">
        <v>3686</v>
      </c>
      <c r="E97" s="15">
        <v>1406</v>
      </c>
      <c r="F97" s="15">
        <v>2318</v>
      </c>
      <c r="G97" s="15">
        <v>2318</v>
      </c>
      <c r="H97" s="15">
        <v>2318</v>
      </c>
      <c r="I97" s="15"/>
      <c r="J97" s="15"/>
      <c r="K97" s="15"/>
      <c r="L97" s="15"/>
      <c r="M97" s="15"/>
      <c r="N97" s="15"/>
      <c r="O97" s="16"/>
    </row>
    <row r="98" spans="1:15" s="10" customFormat="1" ht="30.75" customHeight="1">
      <c r="A98" s="47" t="s">
        <v>51</v>
      </c>
      <c r="B98" s="48"/>
      <c r="C98" s="30">
        <f>SUM(C91:C97)</f>
        <v>8968</v>
      </c>
      <c r="D98" s="30">
        <f t="shared" ref="D98:N98" si="19">SUM(D91:D97)</f>
        <v>17042</v>
      </c>
      <c r="E98" s="30">
        <f t="shared" si="19"/>
        <v>6590</v>
      </c>
      <c r="F98" s="30">
        <f t="shared" si="19"/>
        <v>10816</v>
      </c>
      <c r="G98" s="30">
        <f t="shared" si="19"/>
        <v>10792</v>
      </c>
      <c r="H98" s="30">
        <f t="shared" si="19"/>
        <v>10792</v>
      </c>
      <c r="I98" s="30">
        <f t="shared" si="19"/>
        <v>0</v>
      </c>
      <c r="J98" s="30">
        <f t="shared" si="19"/>
        <v>0</v>
      </c>
      <c r="K98" s="30">
        <f t="shared" si="19"/>
        <v>0</v>
      </c>
      <c r="L98" s="30">
        <f t="shared" si="19"/>
        <v>0</v>
      </c>
      <c r="M98" s="30">
        <f t="shared" si="19"/>
        <v>0</v>
      </c>
      <c r="N98" s="30">
        <f t="shared" si="19"/>
        <v>0</v>
      </c>
      <c r="O98" s="22">
        <f>SUM(C98:N98)</f>
        <v>65000</v>
      </c>
    </row>
    <row r="99" spans="1:15">
      <c r="C99" s="39"/>
      <c r="H99" s="21"/>
    </row>
    <row r="102" spans="1:15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5">
      <c r="C103" s="39"/>
      <c r="D103" s="39"/>
    </row>
    <row r="106" spans="1:15">
      <c r="B106" s="39">
        <f>SUM(O31:O85)</f>
        <v>22698099.060000002</v>
      </c>
    </row>
    <row r="107" spans="1:15">
      <c r="B107" s="39">
        <v>45528000</v>
      </c>
    </row>
    <row r="108" spans="1:15">
      <c r="B108" s="42">
        <f>+B107-B106</f>
        <v>22829900.939999998</v>
      </c>
      <c r="D108" s="39"/>
    </row>
    <row r="109" spans="1:15">
      <c r="B109" s="42"/>
      <c r="D109" s="39"/>
    </row>
    <row r="110" spans="1:15">
      <c r="B110" s="39">
        <f>+O90</f>
        <v>2802000</v>
      </c>
    </row>
    <row r="111" spans="1:15">
      <c r="B111" s="39">
        <v>3348000</v>
      </c>
    </row>
    <row r="112" spans="1:15">
      <c r="B112" s="42">
        <f>+B111-B110</f>
        <v>546000</v>
      </c>
    </row>
    <row r="113" spans="2:2">
      <c r="B113" s="39"/>
    </row>
    <row r="114" spans="2:2">
      <c r="B114" s="39">
        <f>+O98</f>
        <v>65000</v>
      </c>
    </row>
    <row r="115" spans="2:2">
      <c r="B115" s="39">
        <v>65000</v>
      </c>
    </row>
    <row r="116" spans="2:2">
      <c r="B116" s="42">
        <f>+B115-B114</f>
        <v>0</v>
      </c>
    </row>
  </sheetData>
  <mergeCells count="22">
    <mergeCell ref="A98:B98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66:B66"/>
    <mergeCell ref="A90:B90"/>
    <mergeCell ref="A31:B31"/>
    <mergeCell ref="A39:B39"/>
    <mergeCell ref="A77:B77"/>
    <mergeCell ref="A85:B85"/>
    <mergeCell ref="A86:B8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bianca.topala</cp:lastModifiedBy>
  <cp:lastPrinted>2022-05-31T10:52:45Z</cp:lastPrinted>
  <dcterms:created xsi:type="dcterms:W3CDTF">2015-12-28T06:02:20Z</dcterms:created>
  <dcterms:modified xsi:type="dcterms:W3CDTF">2024-03-07T08:55:14Z</dcterms:modified>
</cp:coreProperties>
</file>